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5 Peklo - rekonstrukce opěrné zdi\B2 Vysvětlení, změna a doplnění č. 2\Výkaz výměr 090126\neoceněný\"/>
    </mc:Choice>
  </mc:AlternateContent>
  <bookViews>
    <workbookView xWindow="0" yWindow="0" windowWidth="0" windowHeight="0" activeTab="4"/>
  </bookViews>
  <sheets>
    <sheet name="SO 000" sheetId="2" r:id="rId1"/>
    <sheet name="SO 020" sheetId="3" r:id="rId2"/>
    <sheet name="SO 101" sheetId="4" r:id="rId3"/>
    <sheet name="SO 101.D" sheetId="5" r:id="rId4"/>
    <sheet name="SO 251" sheetId="6" r:id="rId5"/>
  </sheets>
  <calcPr/>
</workbook>
</file>

<file path=xl/calcChain.xml><?xml version="1.0" encoding="utf-8"?>
<calcChain xmlns="http://schemas.openxmlformats.org/spreadsheetml/2006/main">
  <c i="6" l="1" r="I3"/>
  <c r="I167"/>
  <c r="O184"/>
  <c r="I184"/>
  <c r="O180"/>
  <c r="I180"/>
  <c r="O176"/>
  <c r="I176"/>
  <c r="O172"/>
  <c r="I172"/>
  <c r="O168"/>
  <c r="I168"/>
  <c r="I158"/>
  <c r="O163"/>
  <c r="I163"/>
  <c r="O159"/>
  <c r="I159"/>
  <c r="I137"/>
  <c r="O154"/>
  <c r="I154"/>
  <c r="O150"/>
  <c r="I150"/>
  <c r="O146"/>
  <c r="I146"/>
  <c r="O142"/>
  <c r="I142"/>
  <c r="O138"/>
  <c r="I138"/>
  <c r="I124"/>
  <c r="O133"/>
  <c r="I133"/>
  <c r="O129"/>
  <c r="I129"/>
  <c r="O125"/>
  <c r="I125"/>
  <c r="I107"/>
  <c r="O120"/>
  <c r="I120"/>
  <c r="O116"/>
  <c r="I116"/>
  <c r="O112"/>
  <c r="I112"/>
  <c r="O108"/>
  <c r="I108"/>
  <c r="I70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I21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8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4" r="I3"/>
  <c r="I191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I186"/>
  <c r="O187"/>
  <c r="I187"/>
  <c r="I157"/>
  <c r="O182"/>
  <c r="I182"/>
  <c r="O178"/>
  <c r="I178"/>
  <c r="O174"/>
  <c r="I174"/>
  <c r="O170"/>
  <c r="I170"/>
  <c r="O166"/>
  <c r="I166"/>
  <c r="O162"/>
  <c r="I162"/>
  <c r="O158"/>
  <c r="I158"/>
  <c r="I124"/>
  <c r="O153"/>
  <c r="I153"/>
  <c r="O149"/>
  <c r="I149"/>
  <c r="O145"/>
  <c r="I145"/>
  <c r="O141"/>
  <c r="I141"/>
  <c r="O137"/>
  <c r="I137"/>
  <c r="O133"/>
  <c r="I133"/>
  <c r="O129"/>
  <c r="I129"/>
  <c r="O125"/>
  <c r="I125"/>
  <c r="I119"/>
  <c r="O120"/>
  <c r="I120"/>
  <c r="I98"/>
  <c r="O115"/>
  <c r="I115"/>
  <c r="O111"/>
  <c r="I111"/>
  <c r="O107"/>
  <c r="I107"/>
  <c r="O103"/>
  <c r="I103"/>
  <c r="O99"/>
  <c r="I99"/>
  <c r="I25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3" r="I3"/>
  <c r="I8"/>
  <c r="O17"/>
  <c r="I17"/>
  <c r="O13"/>
  <c r="I13"/>
  <c r="O9"/>
  <c r="I9"/>
  <c i="2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<sst xmlns="http://schemas.openxmlformats.org/spreadsheetml/2006/main">
  <si>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</si>
  <si>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</si>
  <si>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</si>
  <si>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</si>
  <si>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</si>
  <si>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34215</t>
  </si>
  <si>
    <t>III/01421 Peklo - rekonstrukce opěrné zdi_09012026_neoceněný</t>
  </si>
  <si>
    <t>SO 000</t>
  </si>
  <si>
    <t>O</t>
  </si>
  <si>
    <t>Rozpočet:</t>
  </si>
  <si>
    <t>Všeobecné a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</si>
  <si>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</si>
  <si>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</si>
  <si>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</si>
  <si>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</si>
  <si>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</si>
  <si>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</si>
  <si>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</si>
  <si>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</si>
  <si>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</si>
  <si>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</si>
  <si>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</si>
  <si>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</si>
  <si>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</si>
  <si>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</si>
  <si>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</si>
  <si>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</si>
  <si>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</si>
  <si>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</si>
  <si>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</si>
  <si>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</si>
  <si>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
PEVNÁ CENA</t>
  </si>
  <si>
    <t>VV</t>
  </si>
  <si>
    <t>1 = 1,000 [A]_x000d_
 "Celkové množství "1.000000 = 1,000 [B]</t>
  </si>
  <si>
    <t>TS</t>
  </si>
  <si>
    <t>zahrnuje veškeré náklady spojené s objednatelem požadovanými zařízeními</t>
  </si>
  <si>
    <t>02911</t>
  </si>
  <si>
    <t>a</t>
  </si>
  <si>
    <t>OSTATNÍ POŽADAVKY - ZEMĚMĚŘIČSKÁ MĚŘENÍ</t>
  </si>
  <si>
    <t>Veškerá zaměření nutná k realizaci díla (např. zaměření stavby před výstavbou, vytyčení stavby a obvodu staveniště apod.)
3x tištěné paré + el. nosič
PEVNÁ CENA</t>
  </si>
  <si>
    <t>zahrnuje veškeré náklady spojené s objednatelem požadovanými pracemi</t>
  </si>
  <si>
    <t>b</t>
  </si>
  <si>
    <t xml:space="preserve">Veškerá zaměření nutná k uvedení stavby do užívání a řádnému předání dokončeného díla
(zaměření skutečného provedení díla v délce 122,5 m -3x tištěné paré + el. nosič).
 Zaměření skutečného provedení díla ke kolaudaci stavby v délce stavby  tj. 122,5 m. 
- Geodetická část dokumentace skutečného provedení díla v soutisku s katastrální mapou.
PEVNÁ CENA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</si>
  <si>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</si>
  <si>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</si>
  <si>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
3x tištěné paré + el. nosič</t>
  </si>
  <si>
    <t>d</t>
  </si>
  <si>
    <t>OSTATNÍ POŽADAVKY - GEODETICKÉ ZAMĚŘENÍ VRSTEV</t>
  </si>
  <si>
    <t>celek</t>
  </si>
  <si>
    <t>Zaměření vrstev pro určení kubatur sanací (dle zaměření příčných řezů v PD) a pro určení kubatur konstrukčních vrstev a celkových plošných a délkových výměr. Délka úseku 122,5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</si>
  <si>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</si>
  <si>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</si>
  <si>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</si>
  <si>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>Geometrický oddělovací plán pro majetkové vypořádání vlastnických vztahů. Včetně odsouhlasení TDS a projednání a potvrzený katastrálním úřadem. Délka stavby 122,5 m.
(6 x tiskem)</t>
  </si>
  <si>
    <t>02920</t>
  </si>
  <si>
    <t>OSTATNÍ POŽADAVKY - OCHRANA ŽIVOTNÍHO PROSTŘEDÍ</t>
  </si>
  <si>
    <t>zajištění odlovu všech přitomných druhů ryb odborně způsobilou osobou v celém úseku dotčeném stavbou včetně úseku řeky 122,5 m proti proudu toku nad plánovaným rozsahem stavby a jejich transfer do biotopově vhodných lokalit výše proti proudu.
např. viz vyjádření KRNAP, PLA, Lesy ČR
PEVNÁ CENA</t>
  </si>
  <si>
    <t>02940</t>
  </si>
  <si>
    <t>OSTATNÍ POŽADAVKY - VYPRACOVÁNÍ DOKUMENTACE</t>
  </si>
  <si>
    <t>Havarijní plán a protipovodňový plán (2x tištěné paré 1x el. nosič)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</si>
  <si>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</si>
  <si>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</si>
  <si>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</si>
  <si>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122,5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</si>
  <si>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</si>
  <si>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</si>
  <si>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122,5 m.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</si>
  <si>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</si>
  <si>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</si>
  <si>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</si>
  <si>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>Zjištění a zdokumentování stávajícího stavu zástavby a objektů vč. fotodokumentace, které mohou být dotčeny stavbou před započetím, v průběhu a na konci stavebních prací.
PEVNÁ CENA</t>
  </si>
  <si>
    <t>02960</t>
  </si>
  <si>
    <t>OSTATNÍ POŽADAVKY - ODBORNÝ DOZOR</t>
  </si>
  <si>
    <t>Biologický dozor stavby odborně způsobilou osobou
např. viz vyjádření KRNAP, PLA, Lesy ČR</t>
  </si>
  <si>
    <t>zahrnuje veškeré náklady spojené s objednatelem požadovaným dozorem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</si>
  <si>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</si>
  <si>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</si>
  <si>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</si>
  <si>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</si>
  <si>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2 = 2,000 [A]_x000d_
 "Celkové množství "2.000000 = 2,000 [B]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</si>
  <si>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</si>
  <si>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</si>
  <si>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</si>
  <si>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
PEVNÁ CENA</t>
  </si>
  <si>
    <t>zahrnuje objednatelem povolené náklady na požadovaná zařízení zhotovitele</t>
  </si>
  <si>
    <t>SO 020</t>
  </si>
  <si>
    <t>Kácení</t>
  </si>
  <si>
    <t>1</t>
  </si>
  <si>
    <t>Zemní práce</t>
  </si>
  <si>
    <t>111208</t>
  </si>
  <si>
    <t>R</t>
  </si>
  <si>
    <t>ODSTRANĚNÍ KŘOVIN S ODVOZEM</t>
  </si>
  <si>
    <t>M2</t>
  </si>
  <si>
    <t>Bude čerpáno dle skutečnosti a se souhlasem TDI</t>
  </si>
  <si>
    <t>50 = 50,000 [A]_x000d_
 "Celkové množství "50.000000 = 50,000 [B]</t>
  </si>
  <si>
    <t xml:space="preserve">Položka zahrnuje:
- odstranění křovin a stromů do průměru 100 mm
- dopravu dřevin  na předepsanou vzdálenost
- spálení na hromadách nebo štěpkování
Položka nezahrnuje:
- x</t>
  </si>
  <si>
    <t>112218</t>
  </si>
  <si>
    <t>ODSTRANĚNÍ PAŘEZŮ D DO 0,5M</t>
  </si>
  <si>
    <t>Zhotovitel v ceně zohlední skutečné náklady dopravy na místo uložení.</t>
  </si>
  <si>
    <t>16 = 16,000 [A]_x000d_
 4 = 4,000 [B]_x000d_
 "Celkové množství "20.000000 = 20,000 [C]</t>
  </si>
  <si>
    <t xml:space="preserve">Položka zahrnuje zejména:
- vytrhání nebo vykopání pařezů
- veškeré zemní práce spojené s odstraněním pařezů
- dopravu a uložení pařezů, případně další práce s nimi dle pokynů zadávací dokumentace
- zásyp jam po pařezech.
Položka nezahrnuje:
- x
Způsob měření:
- počet pařezů se měří v [ks] vytrhaných nebo vykopaných pařezů, průměr pařezu je uvažován dle stromu ve výšce 1,3m nad terénem, u stávajícího pařezu se stanoví jako změřený průměr vynásobený  koeficientem 1/1,38.</t>
  </si>
  <si>
    <t>112228</t>
  </si>
  <si>
    <t>ODSTRANĚNÍ PAŘEZŮ D DO 0,9M</t>
  </si>
  <si>
    <t>3 = 3,000 [A]_x000d_
 "Celkové množství "3.000000 = 3,000 [B]</t>
  </si>
  <si>
    <t>SO 101</t>
  </si>
  <si>
    <t>Silnice III/01421</t>
  </si>
  <si>
    <t>015111</t>
  </si>
  <si>
    <t xml:space="preserve">POPLATKY ZA LIKVIDACI ODPADŮ NEKONTAMINOVANÝCH - 17 05 04  VYTĚŽENÉ ZEMINY A HORNINY -  I. TŘÍDA TĚŽITELNOSTI</t>
  </si>
  <si>
    <t>T</t>
  </si>
  <si>
    <t>ornice v rozrušeném stavu, předpoklad 960 kg/m3
zemina, předpoklad 1800 kg/m3</t>
  </si>
  <si>
    <t>"pol. č. 12110 "15,83*0,960 = 15,197 [A]_x000d_
 "pol. č. 12373 "149,436*1,800 = 268,985 [B]_x000d_
 "pol. č. 13173 "157,975*1,800 = 284,355 [C]_x000d_
 "pol. č. 13273 "0,848*1,800 = 1,526 [D]_x000d_
 "pro pol. č. 17310 "(-1,800)*1,800 = -3,240 [E]_x000d_
 "pro pol. č. 17411 "(-32,313)*1,800 = -58,163 [F]_x000d_
 "pro pol. č. (18220 a 18230) "-(5,530+5,300)*0,960 = -10,397 [G]_x000d_
 "Celkové množství "498.263000 = 498,263 [H]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</si>
  <si>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</si>
  <si>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</si>
  <si>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</si>
  <si>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odfrézované asfaltové souvrství, předpoklad 2400 kg/m3
kryt vozovky s asfaltovým pojivem, předpoklad 2400 kg/m3</t>
  </si>
  <si>
    <t>"pol. č. 11313 "32,022*2,400 = 76,853 [A]_x000d_
 "pol. č. 11372 "32,022*2,400 = 76,853 [B]_x000d_
 "Celkové množství "153.706000 = 153,706 [C]</t>
  </si>
  <si>
    <t>015140</t>
  </si>
  <si>
    <t xml:space="preserve">POPLATKY ZA LIKVIDACI ODPADŮ NEKONTAMINOVANÝCH - 17 01 01  BETON Z DEMOLIC OBJEKTŮ, ZÁKLADŮ TV</t>
  </si>
  <si>
    <t>betonová trouba DN600, předpoklad 570 kg/m</t>
  </si>
  <si>
    <t>"pol. č. 966358 "17,500*0,570 = 9,975 [A]_x000d_
 "Celkové množství "9.975000 = 9,975 [B]</t>
  </si>
  <si>
    <t>015330</t>
  </si>
  <si>
    <t xml:space="preserve">POPLATKY ZA LIKVIDACI ODPADŮ NEKONTAMINOVANÝCH - 17 05 04  KAMENNÁ SUŤ</t>
  </si>
  <si>
    <t>kamenné konstrukce, předpoklad 2300 kg/m3</t>
  </si>
  <si>
    <t>"pol. č. 96613 "3,160*2,3 = 7,268 [A]_x000d_
 "Celkové množství "7.268000 = 7,268 [B]</t>
  </si>
  <si>
    <t>11333</t>
  </si>
  <si>
    <t>ODSTRANĚNÍ PODKLADU ZPEVNĚNÝCH PLOCH S ASFALT POJIVEM</t>
  </si>
  <si>
    <t>M3</t>
  </si>
  <si>
    <t>"plocha (ze situace) * tloustka "533,7*0,06 = 32,022 [A]_x000d_
 "Celkové množství "32.022000 = 32,022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</si>
  <si>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</si>
  <si>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</si>
  <si>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ZPEVNENÝCH PLOCH ASFALTOVÝCH</t>
  </si>
  <si>
    <t>Frézování zpevněných ploch v tlouštce 60mm
Zhotovitel v ceně zohlední možnost použití materiálu zpět na stavbě.
Včetně odvozu a uložení na skládku zhotovitele.</t>
  </si>
  <si>
    <t>Položka zahrnuje veškerou manipulaci s vybouranou sutí a s vybouranými hmotami vc. uložení na skládku. Nezahrnuje poplatek za skládku, který se vykazuje v položce 0141** (s výjimkou malého množství bouraného materiálu, kde je možné poplatek zahrnout do jednotkové ceny bourání – tento fakt musí být uveden v doplnujícím textu k položce).</t>
  </si>
  <si>
    <t>113763</t>
  </si>
  <si>
    <t>FRÉZOVÁNÍ DRÁŽKY PRŮŘEZU DO 300MM2 V ASFALTOVÉ VOZOVCE</t>
  </si>
  <si>
    <t>M</t>
  </si>
  <si>
    <t>"delka "4,70+4,61 = 9,310 [A]_x000d_
 "Celkové množství "9.310000 = 9,310 [B]</t>
  </si>
  <si>
    <t>Položka zahrnuje veškerou manipulaci s vybouranou sutí a s vybouranými hmotami vč. uložení na skládku.</t>
  </si>
  <si>
    <t>12110</t>
  </si>
  <si>
    <t>SEJMUTÍ ORNICE NEBO LESNÍ PUDY</t>
  </si>
  <si>
    <t>Sejmutí ornice v tloušce 100mm</t>
  </si>
  <si>
    <t>"plocha * tloustka "(21,7+36,9+99,7)*0,10 = 15,830 [A]_x000d_
 "Celkové množství "15.830000 = 15,830 [B]</t>
  </si>
  <si>
    <t>položka zahrnuje sejmutí ornice bez ohledu na tlouštku vrstvy a její vodorovnou dopravu
nezahrnuje uložení na trvalou skládku</t>
  </si>
  <si>
    <t>12373</t>
  </si>
  <si>
    <t>ODKOP PRO SPOD STAVBU SILNIC A ŽELEZNIC TR. I</t>
  </si>
  <si>
    <t>Odkop pod stávající komunikací</t>
  </si>
  <si>
    <t>"plocha (ze situace) * tloustka "533,7*0,28 = 149,436 [A]_x000d_
 "Celkové množství "149.436000 = 149,436 [B]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</si>
  <si>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zhutnení podloží, prípadne i svahu vc. svahování
- zrízení stupnu v podloží a lavic na svazích, není-li pro tyto práce zrízena samostatná položka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</si>
  <si>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12573</t>
  </si>
  <si>
    <t>VYKOPÁVKY ZE ZEMNÍKU A SKLÁDEK TR. I</t>
  </si>
  <si>
    <t>"pro pol. č. 17411 "32,313 = 32,313 [A]_x000d_
 "pro pol. č. (18220 a 18230) "(5,530+5,300) = 10,830 [B]_x000d_
 "Celkové množství "43.143000 = 43,143 [C]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</si>
  <si>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</si>
  <si>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</t>
  </si>
  <si>
    <t>HLOUBENÍ JAM ZAPAŽ I NEPAŽ TR. I</t>
  </si>
  <si>
    <t>"(prop. v km 0,001459) plocha * delka "(4,40*8,05)+(2,30+3,00) = 40,720 [A]_x000d_
 "(prop. v km 0,055500) plocha * delka "(5,85*5,80)+(1,50*5,80) = 42,630 [B]_x000d_
 "(armovaný svah) plocha * delka "(9,95*7,5) = 74,625 [C]_x000d_
 "Celkové množství "157.975000 = 157,975 [D]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</si>
  <si>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</si>
  <si>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13273</t>
  </si>
  <si>
    <t>HLOUBENÍ RÝH ŠÍR DO 2M PAŽ I NEPAŽ TR. I</t>
  </si>
  <si>
    <t>Hloubení rýh na základy propustku a betonové prahy.</t>
  </si>
  <si>
    <t>"(prop. v km 0,001459) plocha * delka "(0,16*2,00)+(0,22*2,40) = 0,848 [A]_x000d_
 "Celkové množství "0.848000 = 0,848 [B]</t>
  </si>
  <si>
    <t>17120</t>
  </si>
  <si>
    <t>ULOŽENÍ SYPANINY DO NÁSYPU A NA SKLÁDKY BEZ ZHUTNENÍ</t>
  </si>
  <si>
    <t>Uložení sypaniny a zeminy na skládku</t>
  </si>
  <si>
    <t>"pol. č. 12110 "15,830 = 15,830 [A]_x000d_
 "pol. č. 12373 "149,436 = 149,436 [B]_x000d_
 "pol. č. 13173 "157,975 = 157,975 [C]_x000d_
 "pol. č. 13273 "0,848 = 0,848 [D]_x000d_
 "Celkové množství "324.089000 = 324,089 [E]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</si>
  <si>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</si>
  <si>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17310</t>
  </si>
  <si>
    <t>ZEMNÍ KRAJNICE A DOSYPÁVKY SE ZHUTNENÍM</t>
  </si>
  <si>
    <t>Zemní krajnice a dosypávky provedeny ze zemin z výkopů</t>
  </si>
  <si>
    <t>"plocha * (delka) "0,1*(8,5+9,5) = 1,800 [A]_x000d_
 "Celkové množství "1.800000 = 1,800 [B]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</si>
  <si>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svahování, hutnení a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</si>
  <si>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</si>
  <si>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</si>
  <si>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Zásyp vhodnou zeminou ze stavby.
Hutněno na 95% PS po vrstvách tl. 300 mm.
Předpoklad 50%.</t>
  </si>
  <si>
    <t>"(prop. v km 0,001459) plocha * delka * 0,5 "((3,30*7,65)+(1,45*3,00)+(2,42*1,60))*0,5 = 16,734 [A]_x000d_
 "(prop. v km 0,055500) plocha * delka * 0,5 "((4,76*5,50)+(0,51*3,10)+(2,83*1,20))*0,5 = 15,579 [B]_x000d_
 "Celkové množství "32.313000 = 32,313 [C]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</si>
  <si>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</si>
  <si>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17481</t>
  </si>
  <si>
    <t>ZÁSYP JAM A RÝH Z NAKUPOVANÝCH MATERIÁLU</t>
  </si>
  <si>
    <t>Zásyp z vhodného nakupovaného materiálu.
Hutněno na 95% PS po vrstvách tl. 300 mm.
Předpoklad 50%.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</si>
  <si>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</si>
  <si>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17980</t>
  </si>
  <si>
    <t>NÁSYPY Z ARMOVANÝCH ZEMIN Z NAKUPOVANÝCH MATERÁLU</t>
  </si>
  <si>
    <t>Hutněný násyp ze zemin vhodných do násypů</t>
  </si>
  <si>
    <t>"plocha * delka "8,0*6,5 = 52,000 [A]_x000d_
 "Celkové množství "52.000000 = 52,000 [B]</t>
  </si>
  <si>
    <t xml:space="preserve">Položka zahrnuje:
- kompletní provedení zemní konstrukce vc.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nezahrnuje armovací síte
- odvedení nebo obvedení vody v okolí úložište a v úložišti
- veškeré  pomocné konstrukce umožnující provedení  zemní konstrukce  (príjezdy,  sjezdy,  nájezdy, lešení, podperné konstrukce, premostení, zpevnené plochy, zakrytí a pod.)
- nezahrnuje armovací síte</t>
  </si>
  <si>
    <t>18110</t>
  </si>
  <si>
    <t>ÚPRAVA PLÁNE SE ZHUTNENÍM V HORNINE TR. I</t>
  </si>
  <si>
    <t>Zhutnění pláně nové konstrukce vozovky</t>
  </si>
  <si>
    <t>"plocha "672,65 = 672,650 [A]_x000d_
 "Celkové množství "672.650000 = 672,650 [B]</t>
  </si>
  <si>
    <t>položka zahrnuje úpravu pláne vcetne vyrovnání výškových rozdílu. Míru zhutnení urcuje projekt.</t>
  </si>
  <si>
    <t>18220-R</t>
  </si>
  <si>
    <t>ROZPROSTRENÍ ORNICE VE SVAHU</t>
  </si>
  <si>
    <t>"plocha * tloustka "25,3*0,10 = 2,530 [A]_x000d_
 "Celkové množství "2.530000 = 2,530 [B]</t>
  </si>
  <si>
    <t>položka zahrnuje:
nutné premístení ornice z docasných skládek
rozprostrení ornice v predepsané tlouštce ve svahu pres 1:5</t>
  </si>
  <si>
    <t>18230-R</t>
  </si>
  <si>
    <t>ROZPROSTRENÍ ORNICE V ROVINE</t>
  </si>
  <si>
    <t>"plocha * tloustka "53,0*0,10 = 5,300 [A]_x000d_
 "Celkové množství "5.300000 = 5,300 [B]</t>
  </si>
  <si>
    <t>položka zahrnuje:
nutné premístení ornice z docasných skládek
rozprostrení ornice v predepsané tlouštce v rovine a ve svahu do 1:5</t>
  </si>
  <si>
    <t>18241</t>
  </si>
  <si>
    <t>ZALOŽENÍ TRÁVNÍKU RUČNÍM VÝSEVEM</t>
  </si>
  <si>
    <t>"plocha "25,3+53,0 = 78,300 [A]_x000d_
 "Celkové množství "78.300000 = 78,300 [B]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</si>
  <si>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</si>
  <si>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</si>
  <si>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</si>
  <si>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Chemické odplevelení ornice na skládce, před rozprostřením na stavbě. Viz závazné stanovisko č. j.: KUKHK-41305/ZP/2023 "Budou činěna opatření proti zavlékání a šíření invazních druhů rostlin"
Ostatní činnosti viz technická specifikace</t>
  </si>
  <si>
    <t>"ornice z položek 18220-R a 18230-R "2,530+5,300 = 7,830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</si>
  <si>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</si>
  <si>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2</t>
  </si>
  <si>
    <t>Základy</t>
  </si>
  <si>
    <t>21263</t>
  </si>
  <si>
    <t>TRATIVODY KOMPLET Z TRUB Z PLAST HMOT DN DO 150MM</t>
  </si>
  <si>
    <t>Podélná drenáž z plastových trub DN150</t>
  </si>
  <si>
    <t>"delka "6+53+62 = 121,000 [A]_x000d_
 "Celkové množství "121.000000 = 121,000 [B]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</si>
  <si>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</si>
  <si>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272314</t>
  </si>
  <si>
    <t>ZÁKLADY Z PROSTÉHO BETONU DO C25/30</t>
  </si>
  <si>
    <t>Betonové základy propustku z betonu C25/30</t>
  </si>
  <si>
    <t>"(prop. v km 0,001459) plocha * delka "0,22*2,40 = 0,528 [A]_x000d_
 "Celkové množství "0.528000 = 0,528 [B]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</si>
  <si>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</si>
  <si>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28996</t>
  </si>
  <si>
    <t>OPLÁŠTĚNÍ (ZPEVNĚNÍ) SÍŤOVINOU Z PLASTICKÝCH HMOT</t>
  </si>
  <si>
    <t>"šířka * delka "3,0*6,5 = 19,500 [A]_x000d_
 "Celkové množství "19.500000 = 19,500 [B]</t>
  </si>
  <si>
    <t>Položka zahrnuje:
- dodávku předepsané síťoviny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</si>
  <si>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289971</t>
  </si>
  <si>
    <t>OPLÁŠTĚNÍ (ZPEVNĚNÍ) Z GEOTEXTILIE</t>
  </si>
  <si>
    <t>opláštění trativodu netkanou geotextílií 200 g/m2, CBR 3 kN specifikace dle TP 97</t>
  </si>
  <si>
    <t>"sirka z rezu * delka "1,4*121 = 169,400 [A]_x000d_
 "Celkové množství "169.400000 = 169,400 [B]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</si>
  <si>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</si>
  <si>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289972</t>
  </si>
  <si>
    <t>OPLÁŠTENÍ (ZPEVNENÍ) Z GEOMRÍŽOVIN</t>
  </si>
  <si>
    <t>Jednoosá PP geomříž, minimální dlouhodobá pevnost 18kN/m</t>
  </si>
  <si>
    <t>"sirka * delka + presahy "((3+3+3+3)*(6,5))+(0,7*4*6,5) = 96,200 [A]_x000d_
 "Celkové množství "96.200000 = 96,200 [B]</t>
  </si>
  <si>
    <t>Položka zahrnuje:
- dodávku predepsané geomrížoviny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</si>
  <si>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</si>
  <si>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</si>
  <si>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386385</t>
  </si>
  <si>
    <t>KOMPLETNÍ KONSTRUKCE JÍMEK ZE ŽELEZOBETONU C30/37 VCETNE VÝZTUŽE</t>
  </si>
  <si>
    <t>"(prop. v km 0,001459) plocha * tloustka "(1,92*0,15)+(1,42*0,15)+(1,42*0,15)+(1,42*0,15)+(0,72*0,15) = 1,035 [A]_x000d_
 "(prop. v km 0,055500) plocha * tloustka "(2,28*0,15)+(1,78*0,15)+(1,65*0,15)+(1,65*0,15)+(0,72*0,15) = 1,212 [B]_x000d_
 "Celkové množství "2.247000 = 2,247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</si>
  <si>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</si>
  <si>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</t>
  </si>
  <si>
    <t>Vodorovné konstrukce</t>
  </si>
  <si>
    <t>451312</t>
  </si>
  <si>
    <t>PODKLADNÍ A VÝPLNOVÉ VRSTVY Z PROSTÉHO BETONU C12/15</t>
  </si>
  <si>
    <t>Podkladní beton pod troubou a jímkou z betonu C12/15</t>
  </si>
  <si>
    <t>"(prop. v km 0,001459) plocha * tloustka "(0,2*7,60)+(0,11*1,70) = 1,707 [A]_x000d_
 "(prop. v km 0,055500) plocha * tloustka "(0,2*5,40)+(0,11*1,70) = 1,267 [B]_x000d_
 "Celkové množství "2.974000 = 2,974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</si>
  <si>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</si>
  <si>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451314</t>
  </si>
  <si>
    <t>PODKLADNÍ A VÝPLNOVÉ VRSTVY Z PROSTÉHO BETONU C25/30</t>
  </si>
  <si>
    <t>Betonové sedlo z betonu C25/30 s podkladními prahy
Betonové lože pod dlažbou z lomového kamene z betonu C25/30n tl. 100mm</t>
  </si>
  <si>
    <t>"(prop. v km 0,001459) plocha * tloustka "(0,165*7,75)+(2,95*0,1) = 1,574 [A]_x000d_
 "(prop. v km 0,055500) plocha * tloustka "(0,286*5,50) = 1,573 [B]_x000d_
 "(armovaný svah) plocha * tloustka "30,00*0,1 = 3,000 [C]_x000d_
 "Celkové množství "6.147000 = 6,147 [D]</t>
  </si>
  <si>
    <t>451384</t>
  </si>
  <si>
    <t>PODKL VRSTVY ZE ŽELEZOBET DO C25/30 VCET VÝZTUŽE</t>
  </si>
  <si>
    <t>Podkladní beton tl. 100mm z betonu C25/30
vyztuženo kari sítí 100/100/5, min. krytí 30mm</t>
  </si>
  <si>
    <t>"(prop. v km 0,001459) plocha * delka "0,104*7,60 = 0,790 [A]_x000d_
 "(prop. v km 0,055500) plocha * delka "0,104*5,50 = 0,572 [B]_x000d_
 "Celkové množství "1.362000 = 1,362 [C]</t>
  </si>
  <si>
    <t xml:space="preserve">- dodání  cerstvého  betonu  (betonové  smesi)  požadované  kvality,  jeho  uložení  do požadovaného tvaru pri jakékoliv hustote výztuže, konzistenci cerstvého betonu a zpusobu hutnení, ošetrení a ochranu betonu
- zhotovení nepropustného, mrazuvzdorného betonu a betonu požadované trvanlivosti a vlastností
- užití potrebných prísad a technologií výroby betonu
- zrízení pracovních a dilatacních spar, vcetne potrebných úprav, výplne, vložek, opracování, ocištení a ošetrení
- bednení  požadovaných  konstr. (i ztracené) s úpravou  dle požadované  kvality povrchu betonu
- vytvorení kotevních cel, kapes, nálitku, a sedel
- zrízení  všech  požadovaných  otvoru, kapes, výklenku, prostupu, dutin, drážek a pod., vc. ztížení práce a úprav  kolem nich
- úpravy pro osazení výztuže, doplnkových konstrukcí a vybavení
- úpravy povrchu pro položení požadované izolace, povlaku a náteru, prípadne vyspravení
- nátery zabranující soudržnost betonu a bednení
- výpln, tesnení  a tmelení spar a spoju
- opatrení  povrchu  betonu  izolací  proti zemní vlhkosti v cástech, kde prijdou do styku se zeminou nebo kamenivem
- dodání betonárské výztuže v požadované kvalite, stríhání, rezání, ohýbání a spojování do všech požadovaných tvaru (vc. armakošu) a uložení s požadovaným zajištením polohy a krytí výztuže betonem
- veškeré svary nebo jiné spoje výztuže
- pomocné konstrukce a práce pro osazení a upevnení výztuže
- úpravy výztuže pro osazení doplnkových konstrukcí
- veškerá opatrení pro zajištení soudržnosti výztuže a betonu
- povrchovou antikorozní úpravu výztuže
- separaci výztuže</t>
  </si>
  <si>
    <t>45152</t>
  </si>
  <si>
    <t>PODKLADNÍ A VÝPLNOVÉ VRSTVY Z KAMENIVA DRCENÉHO</t>
  </si>
  <si>
    <t>Hutněný štěrkový polštář tl. min. 450mm, frakce 0-32 (armovaný svah)</t>
  </si>
  <si>
    <t>"(armovaný svah) plocha * delka "2,75*7,0 = 19,250 [A]_x000d_
 "Celkové množství "19.250000 = 19,250 [B]</t>
  </si>
  <si>
    <t>položka zahrnuje dodávku predepsaného kameniva, mimostaveništní a vnitrostaveništní dopravu a jeho uložení
není-li v zadávací dokumentaci uvedeno jinak, jedná se o nakupovaný materiál</t>
  </si>
  <si>
    <t>45157</t>
  </si>
  <si>
    <t>PODKLADNÍ A VÝPLNOVÉ VRSTVY Z KAMENIVA TEŽENÉHO</t>
  </si>
  <si>
    <t>Štěrkopískový podsyp tl. 100mm (propustek)</t>
  </si>
  <si>
    <t>"(prop. v km 0,001459) plocha * tloustka "2,95*0,2 = 0,590 [A]_x000d_
 "Celkové množství "0.590000 = 0,590 [B]</t>
  </si>
  <si>
    <t>46251</t>
  </si>
  <si>
    <t>ZÁHOZ Z LOMOVÉHO KAMENE</t>
  </si>
  <si>
    <t>Těžký kamenný zához z lomového kamene na výtoku</t>
  </si>
  <si>
    <t>"(prop. v km 0,001459) plocha * vyska "5,00*0,45 = 2,250 [A]_x000d_
 "(prop. v km 0,055500) plocha * vyska "6,40*0,65 = 4,160 [B]_x000d_
 "(armovaný svah) plocha * vyska "9,00*0,50 = 4,500 [C]_x000d_
 "Celkové množství "10.910000 = 10,910 [D]</t>
  </si>
  <si>
    <t>položka zahrnuje:
- dodávku a zához lomového kamene predepsané frakce vcetne mimostaveništní a vnitrostaveništní dopravy
není-li v zadávací dokumentaci uvedeno jinak, jedná se o nakupovaný materiál</t>
  </si>
  <si>
    <t>465512</t>
  </si>
  <si>
    <t>DLAŽBY Z LOMOVÉHO KAMENE NA MC</t>
  </si>
  <si>
    <t>Dlažba z lomového kamene tl. 200mm
spárováno MC</t>
  </si>
  <si>
    <t>"(prop. v km 0,001459) plocha * tloustka "2,95*0,2 = 0,590 [A]_x000d_
 "(armovaný svah) plocha * tloustka "30,00*0,2 = 6,000 [B]_x000d_
 "Celkové množství "6.590000 = 6,590 [C]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</si>
  <si>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</si>
  <si>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467314</t>
  </si>
  <si>
    <t>STUPNE A PRAHY VODNÍCH KORYT Z PROSTÉHO BETONU C25/30</t>
  </si>
  <si>
    <t>"(prop. v km 0,001459) s * v * d "0,30*0,60*2,00 = 0,360 [A]_x000d_
 "Celkové množství "0.360000 = 0,360 [B]</t>
  </si>
  <si>
    <t xml:space="preserve">položka zahrnuje:
- nutné zemní práce (hloubení rýh apod.)
- dodání  cerstvého  betonu  (betonové  smesi)  požadované  kvality,  jeho  uložení  do požadovaného tvaru pri jakékoliv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doplnkových konstrukcí a vybavení,
- úpravy povrchu pro položení požadované izolace, povlaku a náteru, prípadne vyspravení,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</t>
  </si>
  <si>
    <t>5</t>
  </si>
  <si>
    <t>Komunikace</t>
  </si>
  <si>
    <t>56313</t>
  </si>
  <si>
    <t>VOZOVKOVÉ VRSTVY Z MECHANICKY ZPEVNĚNÉHO KAMENIVA TL. DO 150MM</t>
  </si>
  <si>
    <t>"plocha * koef. "611,2*1,04 = 635,648 [A]_x000d_
 "Celkové množství "635.648000 = 635,648 [B]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</si>
  <si>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</si>
  <si>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</si>
  <si>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</si>
  <si>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"plocha * koef. "611,2*1,06 = 647,872 [A]_x000d_
 "Celkové množství "647.872000 = 647,872 [B]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</si>
  <si>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</si>
  <si>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56933</t>
  </si>
  <si>
    <t>ZPEVNĚNÍ KRAJNIC ZE ŠTĚRKODRTI TL. DO 150MM</t>
  </si>
  <si>
    <t>f 0/32 v tl. 150 mm</t>
  </si>
  <si>
    <t>"plocha "(10,5) = 10,500 [A]_x000d_
 "Celkové množství "10.500000 = 10,500 [B]</t>
  </si>
  <si>
    <t>- dodání kameniva předepsané kvality a zrnitosti
- rozprostření a zhutnění vrstvy v předepsané tloušťce
- zřízení vrstvy bez rozlišení šířky, pokládání vrstvy po etapách</t>
  </si>
  <si>
    <t>572123</t>
  </si>
  <si>
    <t>INFILTRACNÍ POSTRIK Z EMULZE DO 1,0KG/M2</t>
  </si>
  <si>
    <t>Infiltrační postřik 0,80 kg/m2</t>
  </si>
  <si>
    <t>"plocha * koef. "611,2*1,02 = 623,424 [A]_x000d_
 "Celkové množství "623.424000 = 623,424 [B]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</si>
  <si>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</si>
  <si>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572212</t>
  </si>
  <si>
    <t>SPOJOVACÍ POSTRIK Z MODIFIK ASFALTU DO 0,5KG/M2</t>
  </si>
  <si>
    <t>Spojovací postřik 0,40 kg/m2</t>
  </si>
  <si>
    <t>"plocha * koef. "611,2*1,01 = 617,312 [A]_x000d_
 "Celkové množství "617.312000 = 617,312 [B]</t>
  </si>
  <si>
    <t>574A33</t>
  </si>
  <si>
    <t>ASFALTOVÝ BETON PRO OBRUSNÉ VRSTVY ACO 11 TL. 40MM</t>
  </si>
  <si>
    <t>"plocha "611,2 = 611,200 [A]_x000d_
 "Celkové množství "611.200000 = 611,200 [B]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</si>
  <si>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</si>
  <si>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</si>
  <si>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</si>
  <si>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"plocha * koef. "611,2*1,02 = 623,424 [A]</t>
  </si>
  <si>
    <t>8</t>
  </si>
  <si>
    <t>Potrubí</t>
  </si>
  <si>
    <t>899121</t>
  </si>
  <si>
    <t>MRÍŽE OCELOVÉ SAMOSTATNÉ</t>
  </si>
  <si>
    <t>"(prop. v km 0,001459) ks "1 = 1,000 [A]_x000d_
 "(prop. v km 0,055500) ks "1 = 1,000 [B]_x000d_
 "Celkové množství "2.000000 = 2,000 [C]</t>
  </si>
  <si>
    <t>Položka zahrnuje dodávku a osazení predepsané mríže vcetne rámu</t>
  </si>
  <si>
    <t>9</t>
  </si>
  <si>
    <t>Ostatní konstrukce a práce</t>
  </si>
  <si>
    <t>911GA</t>
  </si>
  <si>
    <t xml:space="preserve">SVODIDLO DREVOOCELOVÉ,  ÚROVEN ZADRŽ N2</t>
  </si>
  <si>
    <t>"delka "8+8 = 16,000 [A]_x000d_
 "Celkové množství "16.000000 = 16,000 [B]</t>
  </si>
  <si>
    <t>položka zahrnuje:
- kompletní dodávku všech dílu drevoocelového svodidla s predepsanou povrchovou úpravou kovových cástí a impregnacních náteru drevených cástí, vcetne spojovacích prvku
- montáž a osazení svodidla, osazení sloupku zaberanením nebo osazením do betonových bloku (vcetne betonových bloku a nutných zemních prací)
- ukoncení zapuštením do betonových bloku (vcetne betonového bloku a nutných zemních prací) nebo koncovkou
- prechod na jiný typ svodidla nebo pres mostní záver
nezahrnuje odrazky nebo retroreflexní fólie</t>
  </si>
  <si>
    <t>917224</t>
  </si>
  <si>
    <t>SILNICNÍ A CHODNÍKOVÉ OBRUBY Z BETONOVÝCH OBRUBNÍKU ŠÍR 150MM</t>
  </si>
  <si>
    <t>Silniční obrubník 150/300/1000mm
do bet. lože C25/30-XF2 tl. 150mm</t>
  </si>
  <si>
    <t>"delka "125,0 = 125,000 [A]_x000d_
 "Celkové množství "125.000000 = 125,000 [B]</t>
  </si>
  <si>
    <t>Položka zahrnuje:
dodání a pokládku betonových obrubníku o rozmerech predepsaných zadávací dokumentací
betonové lože i bocní betonovou operku.</t>
  </si>
  <si>
    <t>9183D2</t>
  </si>
  <si>
    <t>PROPUSTY Z TRUB DN 600MM ŽELEZOBETONOVÝCH</t>
  </si>
  <si>
    <t>"(prop. v km 0,001459) delka "8,20 = 8,200 [A]_x000d_
 "(prop. v km 0,055500) delka "6,40 = 6,400 [B]_x000d_
 "Celkové množství "14.600000 = 14,600 [C]</t>
  </si>
  <si>
    <t>Položka zahrnuje:
- dodání a položení potrubí z trub z dokumentací predepsaného materiálu a predepsaného prumeru
- prípadné úpravy trub (zkrácení, šikmé seríznutí)
Nezahrnuje podkladní vrstvy a obetonování.</t>
  </si>
  <si>
    <t>919111</t>
  </si>
  <si>
    <t>REZÁNÍ ASFALTOVÉHO KRYTU VOZOVEK TL DO 50MM</t>
  </si>
  <si>
    <t>položka zahrnuje rezání vozovkové vrstvy v predepsané tlouštce, vcetne spotreby vody</t>
  </si>
  <si>
    <t>931313</t>
  </si>
  <si>
    <t>TESNENÍ DILATAC SPAR ASF ZÁLIVKOU PRUR DO 300MM2</t>
  </si>
  <si>
    <t>položka zahrnuje dodávku a osazení predepsaného materiálu, ocištení ploch spáry pred úpravou, ocištení okolí spáry po úprave
nezahrnuje tesnící profil</t>
  </si>
  <si>
    <t>935812</t>
  </si>
  <si>
    <t>ŽLABY A RIGOLY DLÁŽDENÉ Z KOSTEK DROBNÝCH DO BETONU TL 100MM</t>
  </si>
  <si>
    <t>Dlážděný podobrubníkový rigol 
vyspárováno MC, do bet. lože C25/30-XF2</t>
  </si>
  <si>
    <t>"plocha "63,0 = 63,000 [A]_x000d_
 "Celkové množství "63.000000 = 63,000 [B]</t>
  </si>
  <si>
    <t>položka zahrnuje:
- dodání a uložení predepsaného dlažebního materiálu v požadované kvalite do predepsaného tvaru a v predepsané šírce
- dodání a rozprostrení lože z predepsaného materiálu v predepsané tlouštce a šírce
- úpravu napojení a ukoncení
- vnitrostaveništní i mimostaveništní dopravu
- merí se vydláždená plocha.</t>
  </si>
  <si>
    <t>93808</t>
  </si>
  <si>
    <t>OČIŠTĚNÍ VOZOVEK ZAMETENÍM</t>
  </si>
  <si>
    <t>623,424 = 623,424 [A]</t>
  </si>
  <si>
    <t>Položka zahrnuje:
- očištění předepsaným způsobem
- odklizení vzniklého odpadu
Položka nezahrnuje:
- x</t>
  </si>
  <si>
    <t>96613</t>
  </si>
  <si>
    <t>BOURÁNÍ KONSTRUKCÍ Z KAMENE NA MC</t>
  </si>
  <si>
    <t>Bourání stávajících kamenných jímek</t>
  </si>
  <si>
    <t>"plocha * tloustka "(4,30*0,25)+(4,00*0,25)+(1,16*0,25)+(1,45*0,25)+(0,83*0,25)+(0,90*0,25) = 3,160 [A]_x000d_
 "Celkové množství "3.160000 = 3,160 [B]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</si>
  <si>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</si>
  <si>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966358</t>
  </si>
  <si>
    <t>BOURÁNÍ PROPUSTU Z TRUB DN DO 600MM</t>
  </si>
  <si>
    <t>Bourání stávajících železobetonových propustků DN600</t>
  </si>
  <si>
    <t>"delka "8,00+9,50 = 17,500 [A]_x000d_
 "Celkové množství "17.500000 = 17,500 [B]</t>
  </si>
  <si>
    <t>položka zahrnuje:
- odstranení trub vcetne prípadného obetonování a lože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
- nezahrnuje bourání cel, vtokových a výtokových jímek, odstranení zábradlí</t>
  </si>
  <si>
    <t>SO 101.D</t>
  </si>
  <si>
    <t>Silnice III/01421 - DIO</t>
  </si>
  <si>
    <t>911CA3</t>
  </si>
  <si>
    <t>SVODIDLO BETON, ÚROVEN ZADRŽ N2 VÝŠ 0,8M - DEMONTÁŽ S PRESUNEM</t>
  </si>
  <si>
    <t>běžný díl 12ks x 2m
krajní díl 2ks x 2m</t>
  </si>
  <si>
    <t>"delka "28 = 28,000 [A]_x000d_
 "Celkové množství "28.000000 = 28,000 [B]</t>
  </si>
  <si>
    <t>položka zahrnuje:
- demontáž a odstranení zarízení
- jeho odvoz na predepsané místo</t>
  </si>
  <si>
    <t>911FA2</t>
  </si>
  <si>
    <t>SVODIDLO BETON, ÚROVEŇ ZADRŽ N2 VÝŠ 1,2M - MONTÁŽ S PŘESUNEM (BEZ DODÁVKY)</t>
  </si>
  <si>
    <t>Montáž dočasných betonových svodidel v délce 150,0 m</t>
  </si>
  <si>
    <t>"delka "150 = 150,000 [A]_x000d_
 "Celkové množství "150.000000 = 150,000 [B]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</si>
  <si>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</si>
  <si>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911FA3</t>
  </si>
  <si>
    <t>SVODIDLO BETON, ÚROVEŇ ZADRŽ N2 VÝŠ 1,2M - DEMONTÁŽ S PŘESUNEM</t>
  </si>
  <si>
    <t>Demontáž dočasných betonových svodidel v délce 150,0 m</t>
  </si>
  <si>
    <t>položka zahrnuje:
- demontáž a odstranění zařízení
- jeho odvoz na předepsané místo</t>
  </si>
  <si>
    <t>911FA9</t>
  </si>
  <si>
    <t>SVODIDLO BETON, ÚROVEŇ ZADRŽ N2 VÝŠ 1,2M - NÁJEM</t>
  </si>
  <si>
    <t>Položka řeší nájemné 150,0 m dočasných betonových svodidel po dobu stavby.</t>
  </si>
  <si>
    <t>položka zahrnuje denní sazbu za pronájem zařízení
počet měrných jednotek se určí jako součin délky zařízení a počtu dnů použití</t>
  </si>
  <si>
    <t>915321</t>
  </si>
  <si>
    <t>VODOR DOPRAV ZNAČ Z FÓLIE DOČAS ODSTRANITEL - DOD A POKLÁDKA</t>
  </si>
  <si>
    <t>VDZ (V5) dočasné, v rámci dopravně inženýrského opatření</t>
  </si>
  <si>
    <t>"delka * sirka * pocet kusu "(2,5*0,5)*2 = 2,500 [A]_x000d_
 "Celkové množství "2.500000 = 2,500 [B]</t>
  </si>
  <si>
    <t>Položka zahrnuje:
- dodání a pokládku předepsané fólie
- předznačení
Položka nezahrnuje:
- x</t>
  </si>
  <si>
    <t>915322</t>
  </si>
  <si>
    <t>VODOR DOPRAV ZNAČ Z FÓLIE DOČAS ODSTRANITEL - ODSTRANĚNÍ</t>
  </si>
  <si>
    <t>Položka zahrnuje:
- odstranění značení bez ohledu na způsob provedení (zatření, zbroušení)
- odklizení vzniklé suti
Položka nezahrnuje:
- x</t>
  </si>
  <si>
    <t>916122</t>
  </si>
  <si>
    <t>DOPRAV SVĚTLO VÝSTRAŽ SOUPRAVA 3KS - MONTÁŽ S PŘESUNEM</t>
  </si>
  <si>
    <t>"pocet "1 = 1,000 [A]_x000d_
 "Celkové množství "1.000000 = 1,000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</si>
  <si>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</si>
  <si>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</si>
  <si>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</si>
  <si>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Položka zahrnuje:
- odstranění, demontáž a odklizení materiálu s odvozem na předepsané místo
Položka nezahrnuje:
- x</t>
  </si>
  <si>
    <t>916129</t>
  </si>
  <si>
    <t>DOPRAV SVĚTLO VÝSTRAŽ SOUPRAVA 3KS - NÁJEMNÉ</t>
  </si>
  <si>
    <t>Položka řeší najemné po celou dobu stavby.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</si>
  <si>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</si>
  <si>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</si>
  <si>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</si>
  <si>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SSZ v rámci dopravně inženýrského opatření.</t>
  </si>
  <si>
    <t>"pocet "2 = 2,000 [A]_x000d_
 "Celkové množství "2.000000 = 2,000 [B]</t>
  </si>
  <si>
    <t>916153</t>
  </si>
  <si>
    <t>SEMAFOROVÁ PŘENOSNÁ SOUPRAVA - DEMONTÁŽ</t>
  </si>
  <si>
    <t>916159</t>
  </si>
  <si>
    <t>SEMAFOROVÁ PŘENOSNÁ SOUPRAVA - NÁJEMNÉ</t>
  </si>
  <si>
    <t>SSZ v rámci dopravně inženýrského opatření.
Položka řeší najemné po celou dobu stavby.</t>
  </si>
  <si>
    <t>916312</t>
  </si>
  <si>
    <t>DOPRAVNÍ ZÁBRANY Z2 TŘ RA1 - MONTÁŽ S PŘESUNEM</t>
  </si>
  <si>
    <t>Zábrana v rámci dopravně inženýrského opatření.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</si>
  <si>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</si>
  <si>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916313</t>
  </si>
  <si>
    <t>DOPRAVNÍ ZÁBRANY Z2 TŘ RA1 - DEMONTÁŽ</t>
  </si>
  <si>
    <t>916319</t>
  </si>
  <si>
    <t>DOPRAVNÍ ZÁBRANY Z2 - NÁJEMNÉ</t>
  </si>
  <si>
    <t>Zábrana v rámci dopravně inženýrského opatření.
Položka řeší najemné po celou dobu stavby.</t>
  </si>
  <si>
    <t>916352</t>
  </si>
  <si>
    <t>SMĚROVACÍ DESKY Z4 OBOUSTR TŘ RA1 - MONTÁŽ S PŘESUNEM</t>
  </si>
  <si>
    <t>Směrovací desky v rámci dopravně inženýrského opatření.</t>
  </si>
  <si>
    <t>"pocet "6 = 6,000 [A]_x000d_
 "Celkové množství "6.000000 = 6,000 [B]</t>
  </si>
  <si>
    <t>916353</t>
  </si>
  <si>
    <t>SMĚROVACÍ DESKY Z4 OBOUSTR TŘ RA1 - DEMONTÁŽ</t>
  </si>
  <si>
    <t>916359</t>
  </si>
  <si>
    <t>SMĚROVACÍ DESKY Z4 OBOUSTR TŘ RA1 - NÁJEMNÉ</t>
  </si>
  <si>
    <t>Směrovací desky v rámci dopravně inženýrského opatření.
Položka řeší najemné po celou dobu stavby.</t>
  </si>
  <si>
    <t>916G22</t>
  </si>
  <si>
    <t>PŘENOSNÉ DOPRAVNÍ ZNAČKY ZÁKLADNÍ VEL OCEL TŘ RA1 - MONTÁŽ S PŘESUNEM</t>
  </si>
  <si>
    <t>Dočasné svislé dopravní značky v rámci dopravně inženýrského opatření.</t>
  </si>
  <si>
    <t>"pocet "15 = 15,000 [A]_x000d_
 "Celkové množství "15.000000 = 15,000 [B]</t>
  </si>
  <si>
    <t>Položka zahrnuje:
- dopravu demontované značky z dočasné skládky
- osazení a montáž značky na místě určeném projektem
- nutnou opravu poškozených částí
Položka nezahrnuje:
- dodávku značky</t>
  </si>
  <si>
    <t>916G23</t>
  </si>
  <si>
    <t>PŘENOSNÉ DOPRAVNÍ ZNAČKY ZÁKLADNÍ VEL OCEL TŘ RA1 - DEMONTÁŽ S PŘESUN</t>
  </si>
  <si>
    <t>916G29</t>
  </si>
  <si>
    <t>PŘENOSNÉ DOPRAVNÍ ZNAČKY ZÁKLADNÍ VELIKOSTI OCELOVÉ TŘ RA1 - NÁJEM</t>
  </si>
  <si>
    <t>Dočasné svislé dopravní značky v rámci dopravně inženýrského opatření.
Položka řeší najemné po celou dobu stavby.</t>
  </si>
  <si>
    <t>Položka zahrnuje:
- sazbu za pronájem přenosných dopravních značek a zařízení
Položka nezahrnuje:
- x
Způsob měření:
- součin počtu značek a počtu dní použití</t>
  </si>
  <si>
    <t>SO 251</t>
  </si>
  <si>
    <t>Rekonstrukce opěrné zdi</t>
  </si>
  <si>
    <t>zemina, předpoklad 1800 kg/m3
hornina, předpoklad 2100 kg/m3</t>
  </si>
  <si>
    <t>"pol. č. 12110 "39.590000 "(12110)" * 1,8 = 71,262 [A]_x000d_
 "pol. č. 131738 "1227.200000 "(131738)" * 1,8 = 2208,960 [B]_x000d_
 "pol. č. 131838 "306.800000 "(131838)" * 2,1 = 644,280 [C]_x000d_
 "Celkové množství "2924.502000 = 2924,502 [D]</t>
  </si>
  <si>
    <t>beton, předpoklad 2400 kg/m3
železobeton, předpoklad 2500 kg/m3</t>
  </si>
  <si>
    <t>"pol. č. 96615A "3.780000 "(96615A)" * 2,4 = 9,072 [A]_x000d_
 "pol. č. 96616A "179.305000 "(96616A)" * 2,5 = 448,263 [B]_x000d_
 "Celkové množství "457.335000 = 457,335 [C]</t>
  </si>
  <si>
    <t>015760</t>
  </si>
  <si>
    <t xml:space="preserve">POPLATKY ZA LIKVIDACI ODPADŮ NEBEZPEČNÝCH - 17 06 03*  IZOLAČNÍ MATERIÁLY OBSAHUJÍCÍ NEBEZPEČNÉ LÁTKY</t>
  </si>
  <si>
    <t>odpad obsahující dehet, předpoklad 5,5 kg/m2</t>
  </si>
  <si>
    <t>522.593000 "(97817)" * 0,0055 = 2,874 [A]</t>
  </si>
  <si>
    <t>Sejmutí ornice v tl. 0,10 m
Plocha odečtěna digitálně
vč.odvozu na skládku bez ohledu na vzdálenost (skládka určena zhotovitelem)
uložení na skládku vykázáno v pol. č. 17120
poplatek za skládku vykázán v pol. č. 014102.a</t>
  </si>
  <si>
    <t>"pl. * tl. "395,9 * 0,1 = 39,590 [A]</t>
  </si>
  <si>
    <t>VYKOPÁVKY ZE ZEMNÍKŮ A SKLÁDEK TŘ. I</t>
  </si>
  <si>
    <t>výkop z mezideponie</t>
  </si>
  <si>
    <t>"zpětné použití (pol. č. 131738) "1,68 * 104 * 0,5 = 87,360 [A]_x000d_
 "ornice "28.150000 "(18220)" + 6.240000 "(18230)" = 34,390 [B]_x000d_
 "Celkové množství "121.750000 = 121,750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</si>
  <si>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</si>
  <si>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131738-R</t>
  </si>
  <si>
    <t>včetně uložení na mezideponii
Zhotovitel v ceně zohlední skutečné náklady na dopravu na místo uložení</t>
  </si>
  <si>
    <t>"pl. * dl. * 0,80 "14,75 * 104 * 0,80 = 1227,200 [A]</t>
  </si>
  <si>
    <t>131838-R</t>
  </si>
  <si>
    <t>HLOUBENÍ JAM ZAPAŽ I NEPAŽ TR. II</t>
  </si>
  <si>
    <t>"pl. * dl. * 0,20 "14,75 * 104 * 0,20 = 306,800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</si>
  <si>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svahování a presvah. svahu do konecného tvaru, výmena hornin v podloží a v pláni znehodnocené klimatickými vlivy
- eventuelne nutné druhotné rozpojení odstrelené horniny
- rucní vykopávky, odstranení korenu a napadávek
- pažení, vzeprení a rozeprení vc. prepažování (vyjma štetových sten)
- úpravu, ochranu a ocištení dna, základové spáry, sten a svahu
- odvedení nebo obvedení vody v okolí výkopište a ve výkopišti
- trídení výkopku
- veškeré pomocné konstrukce umožnující provedení vykopávky (príjezdy, sjezdy, nájezdy, lešení, podper. konstr., premostení, zpevnené plochy, zakrytí a pod.)
- nezahrnuje uložení zeminy (na skládku, do násypu) ani poplatky za skládku, vykazují se v položce c.0141**</t>
  </si>
  <si>
    <t>ULOŽENÍ SYPANINY DO NÁSYPŮ A NA SKLÁDKY BEZ ZHUTNĚNÍ</t>
  </si>
  <si>
    <t>Uložení ornice na skládku
Plocha odečtěna digitálně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</si>
  <si>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</si>
  <si>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17451</t>
  </si>
  <si>
    <t>ZÁSYP JAM A RÝH ZE ZEMIN NEPROPUSTNÝCH</t>
  </si>
  <si>
    <t>Zásyp před zdí:
uvažuje se z poloviny nakupovaných materiálu (viz pol. č. 17481) a poloviny vytěžených z místních zdrojů (viz pol. č. 131738)</t>
  </si>
  <si>
    <t>"pl. * dl. * 0,50 "1,68 * 104 * 0,5 = 87,360 [A]</t>
  </si>
  <si>
    <t>Zásyp těsnící fólie:
Dvě vrstvy ŠP 0/16, tl. 150 mm
Zásyp před zdí:
uvažuje se z poloviny nakupovaných materiálu (viz pol. č. 17481) a poloviny vytěžených z místních zdrojů (viz pol. č. 131738)
ŠD komínek nad rubovou drenáží
Zásyp za zdí:
z velmi vhodné zeminy, hutnit po vrstvách tl. 300 mm</t>
  </si>
  <si>
    <t>"Zásyp těsnící fólie (pl. * dl.) "0,5 * 104 = 52,000 [A]_x000d_
 "Zásyp před zdí (pl. * dl. * 0,50) "1,68 * 104 * 0,5 = 87,360 [B]_x000d_
 "ŠD komínek (pl. * tl.) "204 * 0,3 = 61,200 [C]_x000d_
 "Zásyp za zdí (pl. * dl) "5,75 * 104 = 598,000 [D]_x000d_
 "Celkové množství "798.560000 = 798,560 [E]</t>
  </si>
  <si>
    <t>Rozprostření ornice na zásypech před zdí</t>
  </si>
  <si>
    <t>"pl. * tl. "281,5 * 0,10 = 28,150 [A]</t>
  </si>
  <si>
    <t>"pl. * tl. "62,4 * 0,10 = 6,240 [A]</t>
  </si>
  <si>
    <t>Založení trávníků na zásypech za zdí</t>
  </si>
  <si>
    <t>"pl. "343,9 = 343,900 [A]</t>
  </si>
  <si>
    <t>Položka zahrnuje:
- dodání předepsané travní směsi, její výsev na ornici, zalévání, první pokosení, to vše bez ohledu na sklon terénu
Položka nezahrnuje:
- x</t>
  </si>
  <si>
    <t>18600</t>
  </si>
  <si>
    <t>ZALÉVÁNÍ VODOU</t>
  </si>
  <si>
    <t>Zalévání osiva na zásypech před zdí
Předpoklad 50L/1m2</t>
  </si>
  <si>
    <t>"pl. * mn. "343,9 * 0,05 = 17,195 [A]</t>
  </si>
  <si>
    <t>položka zahrnuje veškerý materiál, výrobky a polotovary, včetně mimostaveništní a vnitrostaveništní dopravy (rovněž přesuny), včetně naložení a složení, případně s uložením</t>
  </si>
  <si>
    <t>"ornice z položek 18220-R a 18230-R "28,15+6,24 = 34,390 [A]</t>
  </si>
  <si>
    <t>21331</t>
  </si>
  <si>
    <t>DRENÁŽNÍ VRSTVY Z BETONU MEZEROVITÉHO (DRENÁŽNÍHO)</t>
  </si>
  <si>
    <t>Rubová drenáž
DRENÁŽNÍ BETON MCB-8</t>
  </si>
  <si>
    <t>"dl. * pl. "104 * (0,3 * 0,3) = 9,360 [A]</t>
  </si>
  <si>
    <t>Položka zahrnuje:
- dodávku predepsaného materiálu pro drenážní vrstvu, vcetne mimostaveništní a vnitrostaveništní dopravy
- provedení drenážní vrstvy predepsaných rozmeru a predepsaného tvaru</t>
  </si>
  <si>
    <t>22694</t>
  </si>
  <si>
    <t>ZÁPOROVÉ PAŽENÍ Z KOVU DOČASNÉ</t>
  </si>
  <si>
    <t>Záporové pažení
Profil HEB 160, převázky 2xUPN140</t>
  </si>
  <si>
    <t>"pažení (ks. * dl. * hm.) "(40 * 9 + 44 * 7) * 0,0426 = 28,457 [A]_x000d_
 "převázky (dl. * hm.) "128 * 2 * 0,01616 = 4,137 [B]_x000d_
 "Celkové množství "32.594000 = 32,594 [C]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</si>
  <si>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</si>
  <si>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</si>
  <si>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</si>
  <si>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"v. * dl. "4,5 * 128 = 576,000 [A]</t>
  </si>
  <si>
    <t>položka zahrnuje osazení pažin bez ohledu na druh, jejich opotřebení a jejich odstranění</t>
  </si>
  <si>
    <t>26184</t>
  </si>
  <si>
    <t>VRT PRO KOTV, INJEK, MIKROPIL NA POVR TŘ III A IV D DO 200MM</t>
  </si>
  <si>
    <t>83 * 8 = 664,000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</si>
  <si>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</si>
  <si>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264815</t>
  </si>
  <si>
    <t>VRTY PRO PILOTY TŘ III A IV D DO 300MM</t>
  </si>
  <si>
    <t>"ks. * dl. "(40 * 9 + 44 * 7 + 52 * 3) = 824,000 [A]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</si>
  <si>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</si>
  <si>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272325</t>
  </si>
  <si>
    <t>ZÁKLADY ZE ŽELEZOBETONU DO C30/37</t>
  </si>
  <si>
    <t>Základ
C30/37-XF2,XA1,XC2</t>
  </si>
  <si>
    <t>"pl. * dl. "1,63 * 104 = 169,520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</si>
  <si>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</si>
  <si>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</si>
  <si>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</si>
  <si>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Předpoklad 150kg/1m3 betonu.</t>
  </si>
  <si>
    <t>169.520000 "(272325)" * 0,15 = 25,428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</si>
  <si>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</si>
  <si>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286521</t>
  </si>
  <si>
    <t>KOTVY OCEL INJEKTOVANÉ V PODZEMÍ DÉLKY DO 4M ÚNOS DO 50KN</t>
  </si>
  <si>
    <t>TR Ř108/16 délky 3,00 m, osazených do vrtu Ř152 mm. Hlavice mikropilot je kombinovaná, pro střídavé tlakové a tahové namáhání.</t>
  </si>
  <si>
    <t>52 = 52,000 [A]</t>
  </si>
  <si>
    <t xml:space="preserve">Položka zahrnuje:
- kompletní dodávku kotev délky od 3,01m do 4,00m a únosnosti do 50kN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</si>
  <si>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286562</t>
  </si>
  <si>
    <t>KOTVY OCEL INJEKTOVANÉ V PODZEMÍ DÉLKY DO 8M ÚNOS DO 100KN</t>
  </si>
  <si>
    <t>zemní kotvy délky 8,00 m v osové vzdálenosti 1,0 m a 1,75 m.</t>
  </si>
  <si>
    <t>83 = 83,000 [A]</t>
  </si>
  <si>
    <t xml:space="preserve">Položka zahrnuje:
- kompletní dodávku kotev délky od 7,01m do 8,00m a únosnosti do 100kN včetně příslušenství (podložky, matice,  injektážního nástavce, injekční a odvzdušňovací hadice a pod.), podle požadavků a popisu uvedených v dokumentci pro zadání stavby;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
- průkazné a kontrolní zkoušky kotev;
- druh, délku, rozmístění a rozsah zkoušek určuje zadávací dokumentace;
Položka nezahrnuje:
- vrty, uvedou se v položce 263 - vrty pro svorníky a kotvy v podzemí dl. do 12m.</t>
  </si>
  <si>
    <t>317325</t>
  </si>
  <si>
    <t>RÍMSY ZE ŽELEZOBETONU DO C30/37</t>
  </si>
  <si>
    <t>Římsa
C30/37-XF4,XD3,XC4</t>
  </si>
  <si>
    <t>"pl. * dl. "(0,295 * 104) = 30,680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</si>
  <si>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</si>
  <si>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</si>
  <si>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</si>
  <si>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Předpoklad 125kg/1m3 betonu.</t>
  </si>
  <si>
    <t>"obj. * m. "30.680000 "(317325)" * 0,125 = 3,835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</si>
  <si>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</si>
  <si>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</si>
  <si>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OPERNÉ, ZÁRUBNÍ, NÁBREŽNÍ ZE ŽELEZOVÉHO BETONU DO C30/37</t>
  </si>
  <si>
    <t>Dřík
C30/37-XF3,XD2,XC4</t>
  </si>
  <si>
    <t>"pl. * tl. "(318,7 * 0,5) = 159,350 [A]</t>
  </si>
  <si>
    <t>327365</t>
  </si>
  <si>
    <t>VÝZTUŽ ZDÍ OPERNÝCH, ZÁRUBNÍCH, NÁBREŽNÍCH Z OCELI 10505, B500B</t>
  </si>
  <si>
    <t>Předpoklad 175kg/1m3 betonu.</t>
  </si>
  <si>
    <t>"obj. * m. "159.350000 "(327314)" * 0,175 = 27,886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</si>
  <si>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</si>
  <si>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451311</t>
  </si>
  <si>
    <t>PODKL A VÝPLN VRSTVY Z PROST BET DO C8/10</t>
  </si>
  <si>
    <t>Podkladní beton pod rubovou drenáží
C8/10n</t>
  </si>
  <si>
    <t>"pl. * tl. "82,8 * 0,3 = 24,840 [A]</t>
  </si>
  <si>
    <t>PODKLADNÍ A VÝPLŇOVÉ VRSTVY Z PROSTÉHO BETONU C12/15</t>
  </si>
  <si>
    <t>Podkladní beton pod základem tl. 100 mm
C12/15-X0</t>
  </si>
  <si>
    <t>"(pl. * tl.) "(11,15 * 3,1) = 34,565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</si>
  <si>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</si>
  <si>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Štěrkový polštář frakce 32-63mm tl. 500mm,
Vrstvit po 200mm, 
První vrstva vtlačená do podloží,
Poslední vrstva tl. 100mm frakce 0-63mm.</t>
  </si>
  <si>
    <t>"(pl. * dl.) "2,15 * 46 = 98,900 [A]</t>
  </si>
  <si>
    <t>7</t>
  </si>
  <si>
    <t>Přidružená stavební výroba</t>
  </si>
  <si>
    <t>711221</t>
  </si>
  <si>
    <t>IZOLACE ZVLÁŠT KONSTR PROTI TLAK VODE ASFALT NÁTERY</t>
  </si>
  <si>
    <t>Asfaltové nátěry ALP + 2 x ALN</t>
  </si>
  <si>
    <t>"rub dříku (pl.) "(292,7) * 3 = 878,100 [A]_x000d_
 "rub základu (š. * dl.) "(2,35 * 104) * 3 = 733,200 [B]_x000d_
 "líc základu (š. * dl.) "(1,35 * 104) * 3 = 421,200 [C]_x000d_
 "Celkové množství "2032.500000 = 2032,500 [D]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</si>
  <si>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</si>
  <si>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711227</t>
  </si>
  <si>
    <t>IZOLACE ZVLÁŠTNÍCH KONSTRUKCÍ PROTI TLAKOVÉ VODE Z PE FÓLIÍ</t>
  </si>
  <si>
    <t>GEOMEMBRÁNA,
S pevností min. 20kN/m, protažením min. 20%,
Těsnící folie ve vrstvě ŠP</t>
  </si>
  <si>
    <t>"(š. * dl.) "(2,0 * 104) = 208,000 [A]</t>
  </si>
  <si>
    <t>711509</t>
  </si>
  <si>
    <t>OCHRANA IZOLACE NA POVRCHU TEXTILIÍ</t>
  </si>
  <si>
    <t>Ochrana ALP + 2 x ALN geotextílií o min. plošné hmotnosti 500g/m2</t>
  </si>
  <si>
    <t>"rub dříku (pl.) "292,7 = 292,700 [A]_x000d_
 "rub základu (š. * dl.) "(2,35 * 104) = 244,400 [B]_x000d_
 "líc základu (š. * dl.) "(1,35 * 104) = 140,400 [C]_x000d_
 "Celkové množství "677.500000 = 677,500 [D]</t>
  </si>
  <si>
    <t xml:space="preserve">položka zahrnuje:
- dodání  predepsaného ochranného materiálu
- zrízení ochrany izolace</t>
  </si>
  <si>
    <t>78382</t>
  </si>
  <si>
    <t>NÁTĚRY BETON KONSTR TYP S2 (OS-B)</t>
  </si>
  <si>
    <t>Ochraný nátěr pohledových ploch zdi</t>
  </si>
  <si>
    <t>"pl. "301,1 = 301,100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</si>
  <si>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</si>
  <si>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</si>
  <si>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</si>
  <si>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Ochraný nátěr říms</t>
  </si>
  <si>
    <t>"(š. * dl.) "(1,7 * 104) = 176,800 [A]</t>
  </si>
  <si>
    <t>875332</t>
  </si>
  <si>
    <t>POTRUBÍ DREN Z TRUB PLAST DN DO 150MM DEROVANÝCH</t>
  </si>
  <si>
    <t>Drenážní trubka DN 150, perforovaná po celém obvodu
Rubová drenáž</t>
  </si>
  <si>
    <t>"dl. "104 = 104,000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</si>
  <si>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</si>
  <si>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87534</t>
  </si>
  <si>
    <t>POTRUBÍ DREN Z TRUB PLAST DN DO 200MM</t>
  </si>
  <si>
    <t>Drenážní trubka DN 180, bez perforace
Rubová drenáž, prostup skrze dřík</t>
  </si>
  <si>
    <t>"ks. * dl. "15 * 1,0 = 15,000 [A]</t>
  </si>
  <si>
    <t>911GC-R</t>
  </si>
  <si>
    <t xml:space="preserve">SVODIDLO DŘEVOOCELOVÉ,  ÚROVEŇ ZADRŽ H2</t>
  </si>
  <si>
    <t>Mostní jednostranné dřevo-ocelové zábradelní svodidlo výšky 1,10 m s úrovni zadržení H2 o minimální výšce horní hrany svodnice 750 mm.</t>
  </si>
  <si>
    <t>položka zahrnuje:
- kompletní dodávku všech dílů dřevoocelového svodidla s předepsanou povrchovou úpravou kovových částí a impregnačních nátěrů dřevěných částí, včetně spojovacích prvků
- montáž a osazení svodidla, osazení sloupků zaberaněním nebo osazením do betonových bloků (včetně betonových bloků a nutných zemních prací)
- ukončení zapuštěním do betonových bloků (včetně betonového bloku a nutných zemních prací) nebo koncovkou
- přechod na jiný typ svodidla nebo přes mostní závěr
nezahrnuje odrazky nebo retroreflexní fólie</t>
  </si>
  <si>
    <t>"dl. "4 = 4,000 [A]</t>
  </si>
  <si>
    <t>96615A</t>
  </si>
  <si>
    <t>BOURÁNÍ KONSTRUKCÍ Z PROSTÉHO BETONU - BEZ DOPRAVY</t>
  </si>
  <si>
    <t>Vybourání betonových patníků 0,3 x 0,3 x 1,2 m
vč. odvozu na skládku 
poplatek za skládku vykázán v pol. č. 014102.b</t>
  </si>
  <si>
    <t>"(obj. * ks.) "(0,3 * 0,3 * 1,2) * 35 = 3,780 [A]</t>
  </si>
  <si>
    <t>položka zahrnuje:
- rozbourání konstrukce bez ohledu na použitou technologii
- veškeré pomocné konstrukce (lešení a pod.)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</si>
  <si>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96616A</t>
  </si>
  <si>
    <t>BOURÁNÍ KONSTRUKCÍ ZE ŽELEZOBETONU - BEZ DOPRAVY</t>
  </si>
  <si>
    <t>Vybourání železobetonových konstrukcí
vč. odvozu na skládku 
poplatek za skládku vykázán v pol. č. 014102.b</t>
  </si>
  <si>
    <t>"nosná konstrukce dřík (pl. * dl.) "(2,5 * 0,4) * (4,5 + 71,8) = 76,300 [A]_x000d_
 "nosná konstrukce základ (pl. * dl.) "(0,8 * 1,5) * (4,5 + 71,8) = 91,560 [B]_x000d_
 "římsa (pl. * dl.) "(0,3 * 0,5) * (4,5 + 71,8) = 11,445 [C]_x000d_
 "Celkové množství "179.305000 = 179,305 [D]</t>
  </si>
  <si>
    <t>97817</t>
  </si>
  <si>
    <t>ODSTRANĚNÍ MOSTNÍ IZOLACE</t>
  </si>
  <si>
    <t>"nosná konstrukce dřík (pl. * dl.) "(2,5 * 0,4) * (4,5 + 71,8) = 76,300 [A]_x000d_
 "nosná konstrukce základ (pl. * dl.) "(0,8 * 1,5) * (4,5 + 71,8) = 91,560 [B]_x000d_
 "Celkové množství "167.860000 = 167,860 [C]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</si>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</sst>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SUMIFS(I8:I72,A8:A72,"SD")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>
      <c r="A9" s="29" t="s">
        <v>25</v>
      </c>
      <c r="B9" s="29">
        <v>2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3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40</v>
      </c>
      <c r="F16" s="37"/>
      <c r="G16" s="37"/>
      <c r="H16" s="37"/>
      <c r="I16" s="37"/>
      <c r="J16" s="38"/>
    </row>
    <row r="17">
      <c r="A17" s="29" t="s">
        <v>25</v>
      </c>
      <c r="B17" s="29">
        <v>4</v>
      </c>
      <c r="C17" s="30" t="s">
        <v>36</v>
      </c>
      <c r="D17" s="29" t="s">
        <v>41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9.6">
      <c r="A18" s="29" t="s">
        <v>30</v>
      </c>
      <c r="B18" s="36"/>
      <c r="C18" s="37"/>
      <c r="D18" s="37"/>
      <c r="E18" s="31" t="s">
        <v>42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40</v>
      </c>
      <c r="F20" s="37"/>
      <c r="G20" s="37"/>
      <c r="H20" s="37"/>
      <c r="I20" s="37"/>
      <c r="J20" s="38"/>
    </row>
    <row r="21">
      <c r="A21" s="29" t="s">
        <v>25</v>
      </c>
      <c r="B21" s="29">
        <v>5</v>
      </c>
      <c r="C21" s="30" t="s">
        <v>36</v>
      </c>
      <c r="D21" s="29" t="s">
        <v>43</v>
      </c>
      <c r="E21" s="31" t="s">
        <v>44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2.4">
      <c r="A22" s="29" t="s">
        <v>30</v>
      </c>
      <c r="B22" s="36"/>
      <c r="C22" s="37"/>
      <c r="D22" s="37"/>
      <c r="E22" s="31" t="s">
        <v>45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40</v>
      </c>
      <c r="F24" s="37"/>
      <c r="G24" s="37"/>
      <c r="H24" s="37"/>
      <c r="I24" s="37"/>
      <c r="J24" s="38"/>
    </row>
    <row r="25">
      <c r="A25" s="29" t="s">
        <v>25</v>
      </c>
      <c r="B25" s="29">
        <v>6</v>
      </c>
      <c r="C25" s="30" t="s">
        <v>36</v>
      </c>
      <c r="D25" s="29" t="s">
        <v>46</v>
      </c>
      <c r="E25" s="31" t="s">
        <v>47</v>
      </c>
      <c r="F25" s="32" t="s">
        <v>48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57.6">
      <c r="A26" s="29" t="s">
        <v>30</v>
      </c>
      <c r="B26" s="36"/>
      <c r="C26" s="37"/>
      <c r="D26" s="37"/>
      <c r="E26" s="31" t="s">
        <v>49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40</v>
      </c>
      <c r="F28" s="37"/>
      <c r="G28" s="37"/>
      <c r="H28" s="37"/>
      <c r="I28" s="37"/>
      <c r="J28" s="38"/>
    </row>
    <row r="29">
      <c r="A29" s="29" t="s">
        <v>25</v>
      </c>
      <c r="B29" s="29">
        <v>7</v>
      </c>
      <c r="C29" s="30" t="s">
        <v>36</v>
      </c>
      <c r="D29" s="29" t="s">
        <v>50</v>
      </c>
      <c r="E29" s="31" t="s">
        <v>44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15.2">
      <c r="A30" s="29" t="s">
        <v>30</v>
      </c>
      <c r="B30" s="36"/>
      <c r="C30" s="37"/>
      <c r="D30" s="37"/>
      <c r="E30" s="31" t="s">
        <v>51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40</v>
      </c>
      <c r="F32" s="37"/>
      <c r="G32" s="37"/>
      <c r="H32" s="37"/>
      <c r="I32" s="37"/>
      <c r="J32" s="38"/>
    </row>
    <row r="33">
      <c r="A33" s="29" t="s">
        <v>25</v>
      </c>
      <c r="B33" s="29">
        <v>8</v>
      </c>
      <c r="C33" s="30" t="s">
        <v>36</v>
      </c>
      <c r="D33" s="29" t="s">
        <v>52</v>
      </c>
      <c r="E33" s="31" t="s">
        <v>44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57.6">
      <c r="A34" s="29" t="s">
        <v>30</v>
      </c>
      <c r="B34" s="36"/>
      <c r="C34" s="37"/>
      <c r="D34" s="37"/>
      <c r="E34" s="31" t="s">
        <v>53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40</v>
      </c>
      <c r="F36" s="37"/>
      <c r="G36" s="37"/>
      <c r="H36" s="37"/>
      <c r="I36" s="37"/>
      <c r="J36" s="38"/>
    </row>
    <row r="37">
      <c r="A37" s="29" t="s">
        <v>25</v>
      </c>
      <c r="B37" s="29">
        <v>9</v>
      </c>
      <c r="C37" s="30" t="s">
        <v>54</v>
      </c>
      <c r="D37" s="29" t="s">
        <v>27</v>
      </c>
      <c r="E37" s="31" t="s">
        <v>55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0.8">
      <c r="A38" s="29" t="s">
        <v>30</v>
      </c>
      <c r="B38" s="36"/>
      <c r="C38" s="37"/>
      <c r="D38" s="37"/>
      <c r="E38" s="31" t="s">
        <v>56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40</v>
      </c>
      <c r="F40" s="37"/>
      <c r="G40" s="37"/>
      <c r="H40" s="37"/>
      <c r="I40" s="37"/>
      <c r="J40" s="38"/>
    </row>
    <row r="41">
      <c r="A41" s="29" t="s">
        <v>25</v>
      </c>
      <c r="B41" s="29">
        <v>10</v>
      </c>
      <c r="C41" s="30" t="s">
        <v>57</v>
      </c>
      <c r="D41" s="29" t="s">
        <v>37</v>
      </c>
      <c r="E41" s="31" t="s">
        <v>58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8.8">
      <c r="A42" s="29" t="s">
        <v>30</v>
      </c>
      <c r="B42" s="36"/>
      <c r="C42" s="37"/>
      <c r="D42" s="37"/>
      <c r="E42" s="31" t="s">
        <v>59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31" t="s">
        <v>40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57</v>
      </c>
      <c r="D45" s="29" t="s">
        <v>41</v>
      </c>
      <c r="E45" s="31" t="s">
        <v>58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60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31" t="s">
        <v>40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61</v>
      </c>
      <c r="D49" s="29" t="s">
        <v>27</v>
      </c>
      <c r="E49" s="31" t="s">
        <v>62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44">
      <c r="A50" s="29" t="s">
        <v>30</v>
      </c>
      <c r="B50" s="36"/>
      <c r="C50" s="37"/>
      <c r="D50" s="37"/>
      <c r="E50" s="31" t="s">
        <v>63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33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31" t="s">
        <v>40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64</v>
      </c>
      <c r="D53" s="29" t="s">
        <v>27</v>
      </c>
      <c r="E53" s="31" t="s">
        <v>65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86.4">
      <c r="A54" s="29" t="s">
        <v>30</v>
      </c>
      <c r="B54" s="36"/>
      <c r="C54" s="37"/>
      <c r="D54" s="37"/>
      <c r="E54" s="31" t="s">
        <v>66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72">
      <c r="A56" s="29" t="s">
        <v>34</v>
      </c>
      <c r="B56" s="36"/>
      <c r="C56" s="37"/>
      <c r="D56" s="37"/>
      <c r="E56" s="31" t="s">
        <v>67</v>
      </c>
      <c r="F56" s="37"/>
      <c r="G56" s="37"/>
      <c r="H56" s="37"/>
      <c r="I56" s="37"/>
      <c r="J56" s="38"/>
    </row>
    <row r="57">
      <c r="A57" s="29" t="s">
        <v>25</v>
      </c>
      <c r="B57" s="29">
        <v>14</v>
      </c>
      <c r="C57" s="30" t="s">
        <v>68</v>
      </c>
      <c r="D57" s="29" t="s">
        <v>27</v>
      </c>
      <c r="E57" s="31" t="s">
        <v>69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57.6">
      <c r="A58" s="29" t="s">
        <v>30</v>
      </c>
      <c r="B58" s="36"/>
      <c r="C58" s="37"/>
      <c r="D58" s="37"/>
      <c r="E58" s="31" t="s">
        <v>70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33</v>
      </c>
      <c r="F59" s="37"/>
      <c r="G59" s="37"/>
      <c r="H59" s="37"/>
      <c r="I59" s="37"/>
      <c r="J59" s="38"/>
    </row>
    <row r="60">
      <c r="A60" s="29" t="s">
        <v>34</v>
      </c>
      <c r="B60" s="36"/>
      <c r="C60" s="37"/>
      <c r="D60" s="37"/>
      <c r="E60" s="31" t="s">
        <v>40</v>
      </c>
      <c r="F60" s="37"/>
      <c r="G60" s="37"/>
      <c r="H60" s="37"/>
      <c r="I60" s="37"/>
      <c r="J60" s="38"/>
    </row>
    <row r="61">
      <c r="A61" s="29" t="s">
        <v>25</v>
      </c>
      <c r="B61" s="29">
        <v>15</v>
      </c>
      <c r="C61" s="30" t="s">
        <v>71</v>
      </c>
      <c r="D61" s="29" t="s">
        <v>27</v>
      </c>
      <c r="E61" s="31" t="s">
        <v>72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28.8">
      <c r="A62" s="29" t="s">
        <v>30</v>
      </c>
      <c r="B62" s="36"/>
      <c r="C62" s="37"/>
      <c r="D62" s="37"/>
      <c r="E62" s="31" t="s">
        <v>73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33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31" t="s">
        <v>74</v>
      </c>
      <c r="F64" s="37"/>
      <c r="G64" s="37"/>
      <c r="H64" s="37"/>
      <c r="I64" s="37"/>
      <c r="J64" s="38"/>
    </row>
    <row r="65">
      <c r="A65" s="29" t="s">
        <v>25</v>
      </c>
      <c r="B65" s="29">
        <v>16</v>
      </c>
      <c r="C65" s="30" t="s">
        <v>75</v>
      </c>
      <c r="D65" s="29" t="s">
        <v>27</v>
      </c>
      <c r="E65" s="31" t="s">
        <v>76</v>
      </c>
      <c r="F65" s="32" t="s">
        <v>77</v>
      </c>
      <c r="G65" s="33">
        <v>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3.2">
      <c r="A66" s="29" t="s">
        <v>30</v>
      </c>
      <c r="B66" s="36"/>
      <c r="C66" s="37"/>
      <c r="D66" s="37"/>
      <c r="E66" s="31" t="s">
        <v>78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79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80</v>
      </c>
      <c r="F68" s="37"/>
      <c r="G68" s="37"/>
      <c r="H68" s="37"/>
      <c r="I68" s="37"/>
      <c r="J68" s="38"/>
    </row>
    <row r="69">
      <c r="A69" s="29" t="s">
        <v>25</v>
      </c>
      <c r="B69" s="29">
        <v>17</v>
      </c>
      <c r="C69" s="30" t="s">
        <v>81</v>
      </c>
      <c r="D69" s="29" t="s">
        <v>27</v>
      </c>
      <c r="E69" s="31" t="s">
        <v>82</v>
      </c>
      <c r="F69" s="32" t="s">
        <v>29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115.2">
      <c r="A70" s="29" t="s">
        <v>30</v>
      </c>
      <c r="B70" s="36"/>
      <c r="C70" s="37"/>
      <c r="D70" s="37"/>
      <c r="E70" s="31" t="s">
        <v>83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33</v>
      </c>
      <c r="F71" s="37"/>
      <c r="G71" s="37"/>
      <c r="H71" s="37"/>
      <c r="I71" s="37"/>
      <c r="J71" s="38"/>
    </row>
    <row r="72" ht="28.8">
      <c r="A72" s="29" t="s">
        <v>34</v>
      </c>
      <c r="B72" s="40"/>
      <c r="C72" s="41"/>
      <c r="D72" s="41"/>
      <c r="E72" s="31" t="s">
        <v>84</v>
      </c>
      <c r="F72" s="41"/>
      <c r="G72" s="41"/>
      <c r="H72" s="41"/>
      <c r="I72" s="41"/>
      <c r="J7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</v>
      </c>
      <c r="D4" s="13"/>
      <c r="E4" s="14" t="s">
        <v>86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87</v>
      </c>
      <c r="D8" s="26"/>
      <c r="E8" s="23" t="s">
        <v>88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89</v>
      </c>
      <c r="D9" s="29" t="s">
        <v>90</v>
      </c>
      <c r="E9" s="31" t="s">
        <v>91</v>
      </c>
      <c r="F9" s="32" t="s">
        <v>92</v>
      </c>
      <c r="G9" s="33">
        <v>50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93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94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95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96</v>
      </c>
      <c r="D13" s="29" t="s">
        <v>90</v>
      </c>
      <c r="E13" s="31" t="s">
        <v>97</v>
      </c>
      <c r="F13" s="32" t="s">
        <v>77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98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99</v>
      </c>
      <c r="F15" s="37"/>
      <c r="G15" s="37"/>
      <c r="H15" s="37"/>
      <c r="I15" s="37"/>
      <c r="J15" s="38"/>
    </row>
    <row r="16" ht="172.8">
      <c r="A16" s="29" t="s">
        <v>34</v>
      </c>
      <c r="B16" s="36"/>
      <c r="C16" s="37"/>
      <c r="D16" s="37"/>
      <c r="E16" s="31" t="s">
        <v>100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101</v>
      </c>
      <c r="D17" s="29" t="s">
        <v>90</v>
      </c>
      <c r="E17" s="31" t="s">
        <v>102</v>
      </c>
      <c r="F17" s="32" t="s">
        <v>77</v>
      </c>
      <c r="G17" s="33">
        <v>3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98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103</v>
      </c>
      <c r="F19" s="37"/>
      <c r="G19" s="37"/>
      <c r="H19" s="37"/>
      <c r="I19" s="37"/>
      <c r="J19" s="38"/>
    </row>
    <row r="20" ht="172.8">
      <c r="A20" s="29" t="s">
        <v>34</v>
      </c>
      <c r="B20" s="40"/>
      <c r="C20" s="41"/>
      <c r="D20" s="41"/>
      <c r="E20" s="31" t="s">
        <v>100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</v>
      </c>
      <c r="I3" s="16">
        <f>SUMIFS(I8:I227,A8:A227,"SD")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104</v>
      </c>
      <c r="D4" s="13"/>
      <c r="E4" s="14" t="s">
        <v>105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28.8">
      <c r="A9" s="29" t="s">
        <v>25</v>
      </c>
      <c r="B9" s="29">
        <v>1</v>
      </c>
      <c r="C9" s="30" t="s">
        <v>106</v>
      </c>
      <c r="D9" s="29" t="s">
        <v>27</v>
      </c>
      <c r="E9" s="31" t="s">
        <v>107</v>
      </c>
      <c r="F9" s="32" t="s">
        <v>108</v>
      </c>
      <c r="G9" s="33">
        <v>498.26299999999998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109</v>
      </c>
      <c r="F10" s="37"/>
      <c r="G10" s="37"/>
      <c r="H10" s="37"/>
      <c r="I10" s="37"/>
      <c r="J10" s="38"/>
    </row>
    <row r="11" ht="115.2">
      <c r="A11" s="29" t="s">
        <v>32</v>
      </c>
      <c r="B11" s="36"/>
      <c r="C11" s="37"/>
      <c r="D11" s="37"/>
      <c r="E11" s="39" t="s">
        <v>110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111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108</v>
      </c>
      <c r="G13" s="33">
        <v>153.70599999999999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114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115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111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116</v>
      </c>
      <c r="D17" s="29" t="s">
        <v>27</v>
      </c>
      <c r="E17" s="31" t="s">
        <v>117</v>
      </c>
      <c r="F17" s="32" t="s">
        <v>108</v>
      </c>
      <c r="G17" s="33">
        <v>9.9749999999999996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118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119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111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120</v>
      </c>
      <c r="D21" s="29" t="s">
        <v>27</v>
      </c>
      <c r="E21" s="31" t="s">
        <v>121</v>
      </c>
      <c r="F21" s="32" t="s">
        <v>108</v>
      </c>
      <c r="G21" s="33">
        <v>7.2679999999999998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122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123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111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87</v>
      </c>
      <c r="D25" s="26"/>
      <c r="E25" s="23" t="s">
        <v>88</v>
      </c>
      <c r="F25" s="26"/>
      <c r="G25" s="26"/>
      <c r="H25" s="26"/>
      <c r="I25" s="27">
        <f>SUMIFS(I26:I97,A26:A97,"P")</f>
        <v>0</v>
      </c>
      <c r="J25" s="28"/>
    </row>
    <row r="26">
      <c r="A26" s="29" t="s">
        <v>25</v>
      </c>
      <c r="B26" s="29">
        <v>5</v>
      </c>
      <c r="C26" s="30" t="s">
        <v>124</v>
      </c>
      <c r="D26" s="29" t="s">
        <v>27</v>
      </c>
      <c r="E26" s="31" t="s">
        <v>125</v>
      </c>
      <c r="F26" s="32" t="s">
        <v>126</v>
      </c>
      <c r="G26" s="33">
        <v>32.021999999999998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127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128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129</v>
      </c>
      <c r="D30" s="29" t="s">
        <v>27</v>
      </c>
      <c r="E30" s="31" t="s">
        <v>130</v>
      </c>
      <c r="F30" s="32" t="s">
        <v>126</v>
      </c>
      <c r="G30" s="33">
        <v>32.021999999999998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3.2">
      <c r="A31" s="29" t="s">
        <v>30</v>
      </c>
      <c r="B31" s="36"/>
      <c r="C31" s="37"/>
      <c r="D31" s="37"/>
      <c r="E31" s="31" t="s">
        <v>131</v>
      </c>
      <c r="F31" s="37"/>
      <c r="G31" s="37"/>
      <c r="H31" s="37"/>
      <c r="I31" s="37"/>
      <c r="J31" s="38"/>
    </row>
    <row r="32" ht="28.8">
      <c r="A32" s="29" t="s">
        <v>32</v>
      </c>
      <c r="B32" s="36"/>
      <c r="C32" s="37"/>
      <c r="D32" s="37"/>
      <c r="E32" s="39" t="s">
        <v>127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132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133</v>
      </c>
      <c r="D34" s="29" t="s">
        <v>27</v>
      </c>
      <c r="E34" s="31" t="s">
        <v>134</v>
      </c>
      <c r="F34" s="32" t="s">
        <v>135</v>
      </c>
      <c r="G34" s="33">
        <v>9.3100000000000005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136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137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138</v>
      </c>
      <c r="D38" s="29" t="s">
        <v>27</v>
      </c>
      <c r="E38" s="31" t="s">
        <v>139</v>
      </c>
      <c r="F38" s="32" t="s">
        <v>126</v>
      </c>
      <c r="G38" s="33">
        <v>15.83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140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141</v>
      </c>
      <c r="F40" s="37"/>
      <c r="G40" s="37"/>
      <c r="H40" s="37"/>
      <c r="I40" s="37"/>
      <c r="J40" s="38"/>
    </row>
    <row r="41" ht="43.2">
      <c r="A41" s="29" t="s">
        <v>34</v>
      </c>
      <c r="B41" s="36"/>
      <c r="C41" s="37"/>
      <c r="D41" s="37"/>
      <c r="E41" s="31" t="s">
        <v>142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143</v>
      </c>
      <c r="D42" s="29" t="s">
        <v>27</v>
      </c>
      <c r="E42" s="31" t="s">
        <v>144</v>
      </c>
      <c r="F42" s="32" t="s">
        <v>126</v>
      </c>
      <c r="G42" s="33">
        <v>149.43600000000001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145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146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147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148</v>
      </c>
      <c r="D46" s="29" t="s">
        <v>27</v>
      </c>
      <c r="E46" s="31" t="s">
        <v>149</v>
      </c>
      <c r="F46" s="32" t="s">
        <v>126</v>
      </c>
      <c r="G46" s="33">
        <v>43.143000000000001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150</v>
      </c>
      <c r="F48" s="37"/>
      <c r="G48" s="37"/>
      <c r="H48" s="37"/>
      <c r="I48" s="37"/>
      <c r="J48" s="38"/>
    </row>
    <row r="49" ht="360">
      <c r="A49" s="29" t="s">
        <v>34</v>
      </c>
      <c r="B49" s="36"/>
      <c r="C49" s="37"/>
      <c r="D49" s="37"/>
      <c r="E49" s="31" t="s">
        <v>151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152</v>
      </c>
      <c r="D50" s="29" t="s">
        <v>27</v>
      </c>
      <c r="E50" s="31" t="s">
        <v>153</v>
      </c>
      <c r="F50" s="32" t="s">
        <v>126</v>
      </c>
      <c r="G50" s="33">
        <v>157.97499999999999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 ht="57.6">
      <c r="A52" s="29" t="s">
        <v>32</v>
      </c>
      <c r="B52" s="36"/>
      <c r="C52" s="37"/>
      <c r="D52" s="37"/>
      <c r="E52" s="39" t="s">
        <v>154</v>
      </c>
      <c r="F52" s="37"/>
      <c r="G52" s="37"/>
      <c r="H52" s="37"/>
      <c r="I52" s="37"/>
      <c r="J52" s="38"/>
    </row>
    <row r="53" ht="374.4">
      <c r="A53" s="29" t="s">
        <v>34</v>
      </c>
      <c r="B53" s="36"/>
      <c r="C53" s="37"/>
      <c r="D53" s="37"/>
      <c r="E53" s="31" t="s">
        <v>155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156</v>
      </c>
      <c r="D54" s="29" t="s">
        <v>27</v>
      </c>
      <c r="E54" s="31" t="s">
        <v>157</v>
      </c>
      <c r="F54" s="32" t="s">
        <v>126</v>
      </c>
      <c r="G54" s="33">
        <v>0.84799999999999998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158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159</v>
      </c>
      <c r="F56" s="37"/>
      <c r="G56" s="37"/>
      <c r="H56" s="37"/>
      <c r="I56" s="37"/>
      <c r="J56" s="38"/>
    </row>
    <row r="57" ht="374.4">
      <c r="A57" s="29" t="s">
        <v>34</v>
      </c>
      <c r="B57" s="36"/>
      <c r="C57" s="37"/>
      <c r="D57" s="37"/>
      <c r="E57" s="31" t="s">
        <v>155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160</v>
      </c>
      <c r="D58" s="29" t="s">
        <v>37</v>
      </c>
      <c r="E58" s="31" t="s">
        <v>161</v>
      </c>
      <c r="F58" s="32" t="s">
        <v>126</v>
      </c>
      <c r="G58" s="33">
        <v>324.089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162</v>
      </c>
      <c r="F59" s="37"/>
      <c r="G59" s="37"/>
      <c r="H59" s="37"/>
      <c r="I59" s="37"/>
      <c r="J59" s="38"/>
    </row>
    <row r="60" ht="72">
      <c r="A60" s="29" t="s">
        <v>32</v>
      </c>
      <c r="B60" s="36"/>
      <c r="C60" s="37"/>
      <c r="D60" s="37"/>
      <c r="E60" s="39" t="s">
        <v>163</v>
      </c>
      <c r="F60" s="37"/>
      <c r="G60" s="37"/>
      <c r="H60" s="37"/>
      <c r="I60" s="37"/>
      <c r="J60" s="38"/>
    </row>
    <row r="61" ht="216">
      <c r="A61" s="29" t="s">
        <v>34</v>
      </c>
      <c r="B61" s="36"/>
      <c r="C61" s="37"/>
      <c r="D61" s="37"/>
      <c r="E61" s="31" t="s">
        <v>164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165</v>
      </c>
      <c r="D62" s="29" t="s">
        <v>27</v>
      </c>
      <c r="E62" s="31" t="s">
        <v>166</v>
      </c>
      <c r="F62" s="32" t="s">
        <v>126</v>
      </c>
      <c r="G62" s="33">
        <v>1.8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167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168</v>
      </c>
      <c r="F64" s="37"/>
      <c r="G64" s="37"/>
      <c r="H64" s="37"/>
      <c r="I64" s="37"/>
      <c r="J64" s="38"/>
    </row>
    <row r="65" ht="288">
      <c r="A65" s="29" t="s">
        <v>34</v>
      </c>
      <c r="B65" s="36"/>
      <c r="C65" s="37"/>
      <c r="D65" s="37"/>
      <c r="E65" s="31" t="s">
        <v>169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170</v>
      </c>
      <c r="D66" s="29" t="s">
        <v>27</v>
      </c>
      <c r="E66" s="31" t="s">
        <v>171</v>
      </c>
      <c r="F66" s="32" t="s">
        <v>126</v>
      </c>
      <c r="G66" s="33">
        <v>32.313000000000002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43.2">
      <c r="A67" s="29" t="s">
        <v>30</v>
      </c>
      <c r="B67" s="36"/>
      <c r="C67" s="37"/>
      <c r="D67" s="37"/>
      <c r="E67" s="31" t="s">
        <v>172</v>
      </c>
      <c r="F67" s="37"/>
      <c r="G67" s="37"/>
      <c r="H67" s="37"/>
      <c r="I67" s="37"/>
      <c r="J67" s="38"/>
    </row>
    <row r="68" ht="72">
      <c r="A68" s="29" t="s">
        <v>32</v>
      </c>
      <c r="B68" s="36"/>
      <c r="C68" s="37"/>
      <c r="D68" s="37"/>
      <c r="E68" s="39" t="s">
        <v>173</v>
      </c>
      <c r="F68" s="37"/>
      <c r="G68" s="37"/>
      <c r="H68" s="37"/>
      <c r="I68" s="37"/>
      <c r="J68" s="38"/>
    </row>
    <row r="69" ht="273.6">
      <c r="A69" s="29" t="s">
        <v>34</v>
      </c>
      <c r="B69" s="36"/>
      <c r="C69" s="37"/>
      <c r="D69" s="37"/>
      <c r="E69" s="31" t="s">
        <v>174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175</v>
      </c>
      <c r="D70" s="29" t="s">
        <v>27</v>
      </c>
      <c r="E70" s="31" t="s">
        <v>176</v>
      </c>
      <c r="F70" s="32" t="s">
        <v>126</v>
      </c>
      <c r="G70" s="33">
        <v>32.313000000000002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177</v>
      </c>
      <c r="F71" s="37"/>
      <c r="G71" s="37"/>
      <c r="H71" s="37"/>
      <c r="I71" s="37"/>
      <c r="J71" s="38"/>
    </row>
    <row r="72" ht="72">
      <c r="A72" s="29" t="s">
        <v>32</v>
      </c>
      <c r="B72" s="36"/>
      <c r="C72" s="37"/>
      <c r="D72" s="37"/>
      <c r="E72" s="39" t="s">
        <v>173</v>
      </c>
      <c r="F72" s="37"/>
      <c r="G72" s="37"/>
      <c r="H72" s="37"/>
      <c r="I72" s="37"/>
      <c r="J72" s="38"/>
    </row>
    <row r="73" ht="273.6">
      <c r="A73" s="29" t="s">
        <v>34</v>
      </c>
      <c r="B73" s="36"/>
      <c r="C73" s="37"/>
      <c r="D73" s="37"/>
      <c r="E73" s="31" t="s">
        <v>178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179</v>
      </c>
      <c r="D74" s="29" t="s">
        <v>27</v>
      </c>
      <c r="E74" s="31" t="s">
        <v>180</v>
      </c>
      <c r="F74" s="32" t="s">
        <v>126</v>
      </c>
      <c r="G74" s="33">
        <v>52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181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182</v>
      </c>
      <c r="F76" s="37"/>
      <c r="G76" s="37"/>
      <c r="H76" s="37"/>
      <c r="I76" s="37"/>
      <c r="J76" s="38"/>
    </row>
    <row r="77" ht="409.5">
      <c r="A77" s="29" t="s">
        <v>34</v>
      </c>
      <c r="B77" s="36"/>
      <c r="C77" s="37"/>
      <c r="D77" s="37"/>
      <c r="E77" s="31" t="s">
        <v>183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184</v>
      </c>
      <c r="D78" s="29" t="s">
        <v>27</v>
      </c>
      <c r="E78" s="31" t="s">
        <v>185</v>
      </c>
      <c r="F78" s="32" t="s">
        <v>92</v>
      </c>
      <c r="G78" s="33">
        <v>672.64999999999998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186</v>
      </c>
      <c r="F79" s="37"/>
      <c r="G79" s="37"/>
      <c r="H79" s="37"/>
      <c r="I79" s="37"/>
      <c r="J79" s="38"/>
    </row>
    <row r="80" ht="28.8">
      <c r="A80" s="29" t="s">
        <v>32</v>
      </c>
      <c r="B80" s="36"/>
      <c r="C80" s="37"/>
      <c r="D80" s="37"/>
      <c r="E80" s="39" t="s">
        <v>187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188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189</v>
      </c>
      <c r="D82" s="29" t="s">
        <v>27</v>
      </c>
      <c r="E82" s="31" t="s">
        <v>190</v>
      </c>
      <c r="F82" s="32" t="s">
        <v>126</v>
      </c>
      <c r="G82" s="33">
        <v>2.5299999999999998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 ht="28.8">
      <c r="A84" s="29" t="s">
        <v>32</v>
      </c>
      <c r="B84" s="36"/>
      <c r="C84" s="37"/>
      <c r="D84" s="37"/>
      <c r="E84" s="39" t="s">
        <v>191</v>
      </c>
      <c r="F84" s="37"/>
      <c r="G84" s="37"/>
      <c r="H84" s="37"/>
      <c r="I84" s="37"/>
      <c r="J84" s="38"/>
    </row>
    <row r="85" ht="43.2">
      <c r="A85" s="29" t="s">
        <v>34</v>
      </c>
      <c r="B85" s="36"/>
      <c r="C85" s="37"/>
      <c r="D85" s="37"/>
      <c r="E85" s="31" t="s">
        <v>192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193</v>
      </c>
      <c r="D86" s="29" t="s">
        <v>27</v>
      </c>
      <c r="E86" s="31" t="s">
        <v>194</v>
      </c>
      <c r="F86" s="32" t="s">
        <v>126</v>
      </c>
      <c r="G86" s="33">
        <v>5.2999999999999998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195</v>
      </c>
      <c r="F88" s="37"/>
      <c r="G88" s="37"/>
      <c r="H88" s="37"/>
      <c r="I88" s="37"/>
      <c r="J88" s="38"/>
    </row>
    <row r="89" ht="43.2">
      <c r="A89" s="29" t="s">
        <v>34</v>
      </c>
      <c r="B89" s="36"/>
      <c r="C89" s="37"/>
      <c r="D89" s="37"/>
      <c r="E89" s="31" t="s">
        <v>196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197</v>
      </c>
      <c r="D90" s="29" t="s">
        <v>27</v>
      </c>
      <c r="E90" s="31" t="s">
        <v>198</v>
      </c>
      <c r="F90" s="32" t="s">
        <v>92</v>
      </c>
      <c r="G90" s="33">
        <v>78.299999999999997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 ht="28.8">
      <c r="A92" s="29" t="s">
        <v>32</v>
      </c>
      <c r="B92" s="36"/>
      <c r="C92" s="37"/>
      <c r="D92" s="37"/>
      <c r="E92" s="39" t="s">
        <v>199</v>
      </c>
      <c r="F92" s="37"/>
      <c r="G92" s="37"/>
      <c r="H92" s="37"/>
      <c r="I92" s="37"/>
      <c r="J92" s="38"/>
    </row>
    <row r="93" ht="28.8">
      <c r="A93" s="29" t="s">
        <v>34</v>
      </c>
      <c r="B93" s="36"/>
      <c r="C93" s="37"/>
      <c r="D93" s="37"/>
      <c r="E93" s="31" t="s">
        <v>200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201</v>
      </c>
      <c r="D94" s="29" t="s">
        <v>27</v>
      </c>
      <c r="E94" s="31" t="s">
        <v>202</v>
      </c>
      <c r="F94" s="32" t="s">
        <v>126</v>
      </c>
      <c r="G94" s="33">
        <v>7.8300000000000001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57.6">
      <c r="A95" s="29" t="s">
        <v>30</v>
      </c>
      <c r="B95" s="36"/>
      <c r="C95" s="37"/>
      <c r="D95" s="37"/>
      <c r="E95" s="31" t="s">
        <v>203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204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205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206</v>
      </c>
      <c r="D98" s="26"/>
      <c r="E98" s="23" t="s">
        <v>207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25</v>
      </c>
      <c r="B99" s="29">
        <v>23</v>
      </c>
      <c r="C99" s="30" t="s">
        <v>208</v>
      </c>
      <c r="D99" s="29" t="s">
        <v>27</v>
      </c>
      <c r="E99" s="31" t="s">
        <v>209</v>
      </c>
      <c r="F99" s="32" t="s">
        <v>135</v>
      </c>
      <c r="G99" s="33">
        <v>121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210</v>
      </c>
      <c r="F100" s="37"/>
      <c r="G100" s="37"/>
      <c r="H100" s="37"/>
      <c r="I100" s="37"/>
      <c r="J100" s="38"/>
    </row>
    <row r="101" ht="28.8">
      <c r="A101" s="29" t="s">
        <v>32</v>
      </c>
      <c r="B101" s="36"/>
      <c r="C101" s="37"/>
      <c r="D101" s="37"/>
      <c r="E101" s="39" t="s">
        <v>211</v>
      </c>
      <c r="F101" s="37"/>
      <c r="G101" s="37"/>
      <c r="H101" s="37"/>
      <c r="I101" s="37"/>
      <c r="J101" s="38"/>
    </row>
    <row r="102" ht="187.2">
      <c r="A102" s="29" t="s">
        <v>34</v>
      </c>
      <c r="B102" s="36"/>
      <c r="C102" s="37"/>
      <c r="D102" s="37"/>
      <c r="E102" s="31" t="s">
        <v>212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213</v>
      </c>
      <c r="D103" s="29" t="s">
        <v>27</v>
      </c>
      <c r="E103" s="31" t="s">
        <v>214</v>
      </c>
      <c r="F103" s="32" t="s">
        <v>126</v>
      </c>
      <c r="G103" s="33">
        <v>0.52800000000000002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215</v>
      </c>
      <c r="F104" s="37"/>
      <c r="G104" s="37"/>
      <c r="H104" s="37"/>
      <c r="I104" s="37"/>
      <c r="J104" s="38"/>
    </row>
    <row r="105" ht="28.8">
      <c r="A105" s="29" t="s">
        <v>32</v>
      </c>
      <c r="B105" s="36"/>
      <c r="C105" s="37"/>
      <c r="D105" s="37"/>
      <c r="E105" s="39" t="s">
        <v>216</v>
      </c>
      <c r="F105" s="37"/>
      <c r="G105" s="37"/>
      <c r="H105" s="37"/>
      <c r="I105" s="37"/>
      <c r="J105" s="38"/>
    </row>
    <row r="106" ht="409.5">
      <c r="A106" s="29" t="s">
        <v>34</v>
      </c>
      <c r="B106" s="36"/>
      <c r="C106" s="37"/>
      <c r="D106" s="37"/>
      <c r="E106" s="31" t="s">
        <v>217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218</v>
      </c>
      <c r="D107" s="29" t="s">
        <v>27</v>
      </c>
      <c r="E107" s="31" t="s">
        <v>219</v>
      </c>
      <c r="F107" s="32" t="s">
        <v>92</v>
      </c>
      <c r="G107" s="33">
        <v>19.5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43" t="s">
        <v>27</v>
      </c>
      <c r="F108" s="37"/>
      <c r="G108" s="37"/>
      <c r="H108" s="37"/>
      <c r="I108" s="37"/>
      <c r="J108" s="38"/>
    </row>
    <row r="109" ht="28.8">
      <c r="A109" s="29" t="s">
        <v>32</v>
      </c>
      <c r="B109" s="36"/>
      <c r="C109" s="37"/>
      <c r="D109" s="37"/>
      <c r="E109" s="39" t="s">
        <v>220</v>
      </c>
      <c r="F109" s="37"/>
      <c r="G109" s="37"/>
      <c r="H109" s="37"/>
      <c r="I109" s="37"/>
      <c r="J109" s="38"/>
    </row>
    <row r="110" ht="172.8">
      <c r="A110" s="29" t="s">
        <v>34</v>
      </c>
      <c r="B110" s="36"/>
      <c r="C110" s="37"/>
      <c r="D110" s="37"/>
      <c r="E110" s="31" t="s">
        <v>221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222</v>
      </c>
      <c r="D111" s="29" t="s">
        <v>27</v>
      </c>
      <c r="E111" s="31" t="s">
        <v>223</v>
      </c>
      <c r="F111" s="32" t="s">
        <v>92</v>
      </c>
      <c r="G111" s="33">
        <v>169.40000000000001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28.8">
      <c r="A112" s="29" t="s">
        <v>30</v>
      </c>
      <c r="B112" s="36"/>
      <c r="C112" s="37"/>
      <c r="D112" s="37"/>
      <c r="E112" s="31" t="s">
        <v>224</v>
      </c>
      <c r="F112" s="37"/>
      <c r="G112" s="37"/>
      <c r="H112" s="37"/>
      <c r="I112" s="37"/>
      <c r="J112" s="38"/>
    </row>
    <row r="113" ht="28.8">
      <c r="A113" s="29" t="s">
        <v>32</v>
      </c>
      <c r="B113" s="36"/>
      <c r="C113" s="37"/>
      <c r="D113" s="37"/>
      <c r="E113" s="39" t="s">
        <v>225</v>
      </c>
      <c r="F113" s="37"/>
      <c r="G113" s="37"/>
      <c r="H113" s="37"/>
      <c r="I113" s="37"/>
      <c r="J113" s="38"/>
    </row>
    <row r="114" ht="115.2">
      <c r="A114" s="29" t="s">
        <v>34</v>
      </c>
      <c r="B114" s="36"/>
      <c r="C114" s="37"/>
      <c r="D114" s="37"/>
      <c r="E114" s="31" t="s">
        <v>226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227</v>
      </c>
      <c r="D115" s="29" t="s">
        <v>27</v>
      </c>
      <c r="E115" s="31" t="s">
        <v>228</v>
      </c>
      <c r="F115" s="32" t="s">
        <v>92</v>
      </c>
      <c r="G115" s="33">
        <v>96.200000000000003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229</v>
      </c>
      <c r="F116" s="37"/>
      <c r="G116" s="37"/>
      <c r="H116" s="37"/>
      <c r="I116" s="37"/>
      <c r="J116" s="38"/>
    </row>
    <row r="117" ht="28.8">
      <c r="A117" s="29" t="s">
        <v>32</v>
      </c>
      <c r="B117" s="36"/>
      <c r="C117" s="37"/>
      <c r="D117" s="37"/>
      <c r="E117" s="39" t="s">
        <v>230</v>
      </c>
      <c r="F117" s="37"/>
      <c r="G117" s="37"/>
      <c r="H117" s="37"/>
      <c r="I117" s="37"/>
      <c r="J117" s="38"/>
    </row>
    <row r="118" ht="115.2">
      <c r="A118" s="29" t="s">
        <v>34</v>
      </c>
      <c r="B118" s="36"/>
      <c r="C118" s="37"/>
      <c r="D118" s="37"/>
      <c r="E118" s="31" t="s">
        <v>231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232</v>
      </c>
      <c r="D119" s="26"/>
      <c r="E119" s="23" t="s">
        <v>233</v>
      </c>
      <c r="F119" s="26"/>
      <c r="G119" s="26"/>
      <c r="H119" s="26"/>
      <c r="I119" s="27">
        <f>SUMIFS(I120:I123,A120:A123,"P")</f>
        <v>0</v>
      </c>
      <c r="J119" s="28"/>
    </row>
    <row r="120" ht="28.8">
      <c r="A120" s="29" t="s">
        <v>25</v>
      </c>
      <c r="B120" s="29">
        <v>28</v>
      </c>
      <c r="C120" s="30" t="s">
        <v>234</v>
      </c>
      <c r="D120" s="29" t="s">
        <v>27</v>
      </c>
      <c r="E120" s="31" t="s">
        <v>235</v>
      </c>
      <c r="F120" s="32" t="s">
        <v>126</v>
      </c>
      <c r="G120" s="33">
        <v>2.2469999999999999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43" t="s">
        <v>27</v>
      </c>
      <c r="F121" s="37"/>
      <c r="G121" s="37"/>
      <c r="H121" s="37"/>
      <c r="I121" s="37"/>
      <c r="J121" s="38"/>
    </row>
    <row r="122" ht="72">
      <c r="A122" s="29" t="s">
        <v>32</v>
      </c>
      <c r="B122" s="36"/>
      <c r="C122" s="37"/>
      <c r="D122" s="37"/>
      <c r="E122" s="39" t="s">
        <v>236</v>
      </c>
      <c r="F122" s="37"/>
      <c r="G122" s="37"/>
      <c r="H122" s="37"/>
      <c r="I122" s="37"/>
      <c r="J122" s="38"/>
    </row>
    <row r="123" ht="409.5">
      <c r="A123" s="29" t="s">
        <v>34</v>
      </c>
      <c r="B123" s="36"/>
      <c r="C123" s="37"/>
      <c r="D123" s="37"/>
      <c r="E123" s="31" t="s">
        <v>237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238</v>
      </c>
      <c r="D124" s="26"/>
      <c r="E124" s="23" t="s">
        <v>239</v>
      </c>
      <c r="F124" s="26"/>
      <c r="G124" s="26"/>
      <c r="H124" s="26"/>
      <c r="I124" s="27">
        <f>SUMIFS(I125:I156,A125:A156,"P")</f>
        <v>0</v>
      </c>
      <c r="J124" s="28"/>
    </row>
    <row r="125">
      <c r="A125" s="29" t="s">
        <v>25</v>
      </c>
      <c r="B125" s="29">
        <v>29</v>
      </c>
      <c r="C125" s="30" t="s">
        <v>240</v>
      </c>
      <c r="D125" s="29" t="s">
        <v>27</v>
      </c>
      <c r="E125" s="31" t="s">
        <v>241</v>
      </c>
      <c r="F125" s="32" t="s">
        <v>126</v>
      </c>
      <c r="G125" s="33">
        <v>2.9740000000000002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242</v>
      </c>
      <c r="F126" s="37"/>
      <c r="G126" s="37"/>
      <c r="H126" s="37"/>
      <c r="I126" s="37"/>
      <c r="J126" s="38"/>
    </row>
    <row r="127" ht="43.2">
      <c r="A127" s="29" t="s">
        <v>32</v>
      </c>
      <c r="B127" s="36"/>
      <c r="C127" s="37"/>
      <c r="D127" s="37"/>
      <c r="E127" s="39" t="s">
        <v>243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244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245</v>
      </c>
      <c r="D129" s="29" t="s">
        <v>27</v>
      </c>
      <c r="E129" s="31" t="s">
        <v>246</v>
      </c>
      <c r="F129" s="32" t="s">
        <v>126</v>
      </c>
      <c r="G129" s="33">
        <v>6.1470000000000002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43.2">
      <c r="A130" s="29" t="s">
        <v>30</v>
      </c>
      <c r="B130" s="36"/>
      <c r="C130" s="37"/>
      <c r="D130" s="37"/>
      <c r="E130" s="31" t="s">
        <v>247</v>
      </c>
      <c r="F130" s="37"/>
      <c r="G130" s="37"/>
      <c r="H130" s="37"/>
      <c r="I130" s="37"/>
      <c r="J130" s="38"/>
    </row>
    <row r="131" ht="57.6">
      <c r="A131" s="29" t="s">
        <v>32</v>
      </c>
      <c r="B131" s="36"/>
      <c r="C131" s="37"/>
      <c r="D131" s="37"/>
      <c r="E131" s="39" t="s">
        <v>248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244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249</v>
      </c>
      <c r="D133" s="29" t="s">
        <v>27</v>
      </c>
      <c r="E133" s="31" t="s">
        <v>250</v>
      </c>
      <c r="F133" s="32" t="s">
        <v>126</v>
      </c>
      <c r="G133" s="33">
        <v>1.3620000000000001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28.8">
      <c r="A134" s="29" t="s">
        <v>30</v>
      </c>
      <c r="B134" s="36"/>
      <c r="C134" s="37"/>
      <c r="D134" s="37"/>
      <c r="E134" s="31" t="s">
        <v>251</v>
      </c>
      <c r="F134" s="37"/>
      <c r="G134" s="37"/>
      <c r="H134" s="37"/>
      <c r="I134" s="37"/>
      <c r="J134" s="38"/>
    </row>
    <row r="135" ht="43.2">
      <c r="A135" s="29" t="s">
        <v>32</v>
      </c>
      <c r="B135" s="36"/>
      <c r="C135" s="37"/>
      <c r="D135" s="37"/>
      <c r="E135" s="39" t="s">
        <v>252</v>
      </c>
      <c r="F135" s="37"/>
      <c r="G135" s="37"/>
      <c r="H135" s="37"/>
      <c r="I135" s="37"/>
      <c r="J135" s="38"/>
    </row>
    <row r="136" ht="409.5">
      <c r="A136" s="29" t="s">
        <v>34</v>
      </c>
      <c r="B136" s="36"/>
      <c r="C136" s="37"/>
      <c r="D136" s="37"/>
      <c r="E136" s="31" t="s">
        <v>253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254</v>
      </c>
      <c r="D137" s="29" t="s">
        <v>27</v>
      </c>
      <c r="E137" s="31" t="s">
        <v>255</v>
      </c>
      <c r="F137" s="32" t="s">
        <v>126</v>
      </c>
      <c r="G137" s="33">
        <v>19.25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256</v>
      </c>
      <c r="F138" s="37"/>
      <c r="G138" s="37"/>
      <c r="H138" s="37"/>
      <c r="I138" s="37"/>
      <c r="J138" s="38"/>
    </row>
    <row r="139" ht="28.8">
      <c r="A139" s="29" t="s">
        <v>32</v>
      </c>
      <c r="B139" s="36"/>
      <c r="C139" s="37"/>
      <c r="D139" s="37"/>
      <c r="E139" s="39" t="s">
        <v>257</v>
      </c>
      <c r="F139" s="37"/>
      <c r="G139" s="37"/>
      <c r="H139" s="37"/>
      <c r="I139" s="37"/>
      <c r="J139" s="38"/>
    </row>
    <row r="140" ht="57.6">
      <c r="A140" s="29" t="s">
        <v>34</v>
      </c>
      <c r="B140" s="36"/>
      <c r="C140" s="37"/>
      <c r="D140" s="37"/>
      <c r="E140" s="31" t="s">
        <v>258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259</v>
      </c>
      <c r="D141" s="29" t="s">
        <v>27</v>
      </c>
      <c r="E141" s="31" t="s">
        <v>260</v>
      </c>
      <c r="F141" s="32" t="s">
        <v>126</v>
      </c>
      <c r="G141" s="33">
        <v>0.58999999999999997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261</v>
      </c>
      <c r="F142" s="37"/>
      <c r="G142" s="37"/>
      <c r="H142" s="37"/>
      <c r="I142" s="37"/>
      <c r="J142" s="38"/>
    </row>
    <row r="143" ht="28.8">
      <c r="A143" s="29" t="s">
        <v>32</v>
      </c>
      <c r="B143" s="36"/>
      <c r="C143" s="37"/>
      <c r="D143" s="37"/>
      <c r="E143" s="39" t="s">
        <v>262</v>
      </c>
      <c r="F143" s="37"/>
      <c r="G143" s="37"/>
      <c r="H143" s="37"/>
      <c r="I143" s="37"/>
      <c r="J143" s="38"/>
    </row>
    <row r="144" ht="57.6">
      <c r="A144" s="29" t="s">
        <v>34</v>
      </c>
      <c r="B144" s="36"/>
      <c r="C144" s="37"/>
      <c r="D144" s="37"/>
      <c r="E144" s="31" t="s">
        <v>258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263</v>
      </c>
      <c r="D145" s="29" t="s">
        <v>27</v>
      </c>
      <c r="E145" s="31" t="s">
        <v>264</v>
      </c>
      <c r="F145" s="32" t="s">
        <v>126</v>
      </c>
      <c r="G145" s="33">
        <v>10.91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31" t="s">
        <v>265</v>
      </c>
      <c r="F146" s="37"/>
      <c r="G146" s="37"/>
      <c r="H146" s="37"/>
      <c r="I146" s="37"/>
      <c r="J146" s="38"/>
    </row>
    <row r="147" ht="57.6">
      <c r="A147" s="29" t="s">
        <v>32</v>
      </c>
      <c r="B147" s="36"/>
      <c r="C147" s="37"/>
      <c r="D147" s="37"/>
      <c r="E147" s="39" t="s">
        <v>266</v>
      </c>
      <c r="F147" s="37"/>
      <c r="G147" s="37"/>
      <c r="H147" s="37"/>
      <c r="I147" s="37"/>
      <c r="J147" s="38"/>
    </row>
    <row r="148" ht="72">
      <c r="A148" s="29" t="s">
        <v>34</v>
      </c>
      <c r="B148" s="36"/>
      <c r="C148" s="37"/>
      <c r="D148" s="37"/>
      <c r="E148" s="31" t="s">
        <v>267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268</v>
      </c>
      <c r="D149" s="29" t="s">
        <v>27</v>
      </c>
      <c r="E149" s="31" t="s">
        <v>269</v>
      </c>
      <c r="F149" s="32" t="s">
        <v>126</v>
      </c>
      <c r="G149" s="33">
        <v>6.5899999999999999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 ht="28.8">
      <c r="A150" s="29" t="s">
        <v>30</v>
      </c>
      <c r="B150" s="36"/>
      <c r="C150" s="37"/>
      <c r="D150" s="37"/>
      <c r="E150" s="31" t="s">
        <v>270</v>
      </c>
      <c r="F150" s="37"/>
      <c r="G150" s="37"/>
      <c r="H150" s="37"/>
      <c r="I150" s="37"/>
      <c r="J150" s="38"/>
    </row>
    <row r="151" ht="43.2">
      <c r="A151" s="29" t="s">
        <v>32</v>
      </c>
      <c r="B151" s="36"/>
      <c r="C151" s="37"/>
      <c r="D151" s="37"/>
      <c r="E151" s="39" t="s">
        <v>271</v>
      </c>
      <c r="F151" s="37"/>
      <c r="G151" s="37"/>
      <c r="H151" s="37"/>
      <c r="I151" s="37"/>
      <c r="J151" s="38"/>
    </row>
    <row r="152" ht="129.6">
      <c r="A152" s="29" t="s">
        <v>34</v>
      </c>
      <c r="B152" s="36"/>
      <c r="C152" s="37"/>
      <c r="D152" s="37"/>
      <c r="E152" s="31" t="s">
        <v>272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273</v>
      </c>
      <c r="D153" s="29" t="s">
        <v>27</v>
      </c>
      <c r="E153" s="31" t="s">
        <v>274</v>
      </c>
      <c r="F153" s="32" t="s">
        <v>126</v>
      </c>
      <c r="G153" s="33">
        <v>0.35999999999999999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3" t="s">
        <v>27</v>
      </c>
      <c r="F154" s="37"/>
      <c r="G154" s="37"/>
      <c r="H154" s="37"/>
      <c r="I154" s="37"/>
      <c r="J154" s="38"/>
    </row>
    <row r="155" ht="28.8">
      <c r="A155" s="29" t="s">
        <v>32</v>
      </c>
      <c r="B155" s="36"/>
      <c r="C155" s="37"/>
      <c r="D155" s="37"/>
      <c r="E155" s="39" t="s">
        <v>275</v>
      </c>
      <c r="F155" s="37"/>
      <c r="G155" s="37"/>
      <c r="H155" s="37"/>
      <c r="I155" s="37"/>
      <c r="J155" s="38"/>
    </row>
    <row r="156" ht="403.2">
      <c r="A156" s="29" t="s">
        <v>34</v>
      </c>
      <c r="B156" s="36"/>
      <c r="C156" s="37"/>
      <c r="D156" s="37"/>
      <c r="E156" s="31" t="s">
        <v>276</v>
      </c>
      <c r="F156" s="37"/>
      <c r="G156" s="37"/>
      <c r="H156" s="37"/>
      <c r="I156" s="37"/>
      <c r="J156" s="38"/>
    </row>
    <row r="157">
      <c r="A157" s="23" t="s">
        <v>22</v>
      </c>
      <c r="B157" s="24"/>
      <c r="C157" s="25" t="s">
        <v>277</v>
      </c>
      <c r="D157" s="26"/>
      <c r="E157" s="23" t="s">
        <v>278</v>
      </c>
      <c r="F157" s="26"/>
      <c r="G157" s="26"/>
      <c r="H157" s="26"/>
      <c r="I157" s="27">
        <f>SUMIFS(I158:I185,A158:A185,"P")</f>
        <v>0</v>
      </c>
      <c r="J157" s="28"/>
    </row>
    <row r="158" ht="28.8">
      <c r="A158" s="29" t="s">
        <v>25</v>
      </c>
      <c r="B158" s="29">
        <v>37</v>
      </c>
      <c r="C158" s="30" t="s">
        <v>279</v>
      </c>
      <c r="D158" s="29" t="s">
        <v>27</v>
      </c>
      <c r="E158" s="31" t="s">
        <v>280</v>
      </c>
      <c r="F158" s="32" t="s">
        <v>92</v>
      </c>
      <c r="G158" s="33">
        <v>635.64800000000002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28.8">
      <c r="A160" s="29" t="s">
        <v>32</v>
      </c>
      <c r="B160" s="36"/>
      <c r="C160" s="37"/>
      <c r="D160" s="37"/>
      <c r="E160" s="39" t="s">
        <v>281</v>
      </c>
      <c r="F160" s="37"/>
      <c r="G160" s="37"/>
      <c r="H160" s="37"/>
      <c r="I160" s="37"/>
      <c r="J160" s="38"/>
    </row>
    <row r="161" ht="57.6">
      <c r="A161" s="29" t="s">
        <v>34</v>
      </c>
      <c r="B161" s="36"/>
      <c r="C161" s="37"/>
      <c r="D161" s="37"/>
      <c r="E161" s="31" t="s">
        <v>282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283</v>
      </c>
      <c r="D162" s="29" t="s">
        <v>27</v>
      </c>
      <c r="E162" s="31" t="s">
        <v>284</v>
      </c>
      <c r="F162" s="32" t="s">
        <v>92</v>
      </c>
      <c r="G162" s="33">
        <v>647.87199999999996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 ht="28.8">
      <c r="A164" s="29" t="s">
        <v>32</v>
      </c>
      <c r="B164" s="36"/>
      <c r="C164" s="37"/>
      <c r="D164" s="37"/>
      <c r="E164" s="39" t="s">
        <v>285</v>
      </c>
      <c r="F164" s="37"/>
      <c r="G164" s="37"/>
      <c r="H164" s="37"/>
      <c r="I164" s="37"/>
      <c r="J164" s="38"/>
    </row>
    <row r="165" ht="86.4">
      <c r="A165" s="29" t="s">
        <v>34</v>
      </c>
      <c r="B165" s="36"/>
      <c r="C165" s="37"/>
      <c r="D165" s="37"/>
      <c r="E165" s="31" t="s">
        <v>286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287</v>
      </c>
      <c r="D166" s="29" t="s">
        <v>27</v>
      </c>
      <c r="E166" s="31" t="s">
        <v>288</v>
      </c>
      <c r="F166" s="32" t="s">
        <v>92</v>
      </c>
      <c r="G166" s="33">
        <v>10.5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289</v>
      </c>
      <c r="F167" s="37"/>
      <c r="G167" s="37"/>
      <c r="H167" s="37"/>
      <c r="I167" s="37"/>
      <c r="J167" s="38"/>
    </row>
    <row r="168" ht="28.8">
      <c r="A168" s="29" t="s">
        <v>32</v>
      </c>
      <c r="B168" s="36"/>
      <c r="C168" s="37"/>
      <c r="D168" s="37"/>
      <c r="E168" s="39" t="s">
        <v>290</v>
      </c>
      <c r="F168" s="37"/>
      <c r="G168" s="37"/>
      <c r="H168" s="37"/>
      <c r="I168" s="37"/>
      <c r="J168" s="38"/>
    </row>
    <row r="169" ht="43.2">
      <c r="A169" s="29" t="s">
        <v>34</v>
      </c>
      <c r="B169" s="36"/>
      <c r="C169" s="37"/>
      <c r="D169" s="37"/>
      <c r="E169" s="31" t="s">
        <v>291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292</v>
      </c>
      <c r="D170" s="29" t="s">
        <v>27</v>
      </c>
      <c r="E170" s="31" t="s">
        <v>293</v>
      </c>
      <c r="F170" s="32" t="s">
        <v>92</v>
      </c>
      <c r="G170" s="33">
        <v>623.42399999999998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294</v>
      </c>
      <c r="F171" s="37"/>
      <c r="G171" s="37"/>
      <c r="H171" s="37"/>
      <c r="I171" s="37"/>
      <c r="J171" s="38"/>
    </row>
    <row r="172" ht="28.8">
      <c r="A172" s="29" t="s">
        <v>32</v>
      </c>
      <c r="B172" s="36"/>
      <c r="C172" s="37"/>
      <c r="D172" s="37"/>
      <c r="E172" s="39" t="s">
        <v>295</v>
      </c>
      <c r="F172" s="37"/>
      <c r="G172" s="37"/>
      <c r="H172" s="37"/>
      <c r="I172" s="37"/>
      <c r="J172" s="38"/>
    </row>
    <row r="173" ht="72">
      <c r="A173" s="29" t="s">
        <v>34</v>
      </c>
      <c r="B173" s="36"/>
      <c r="C173" s="37"/>
      <c r="D173" s="37"/>
      <c r="E173" s="31" t="s">
        <v>296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297</v>
      </c>
      <c r="D174" s="29" t="s">
        <v>27</v>
      </c>
      <c r="E174" s="31" t="s">
        <v>298</v>
      </c>
      <c r="F174" s="32" t="s">
        <v>92</v>
      </c>
      <c r="G174" s="33">
        <v>617.31200000000001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299</v>
      </c>
      <c r="F175" s="37"/>
      <c r="G175" s="37"/>
      <c r="H175" s="37"/>
      <c r="I175" s="37"/>
      <c r="J175" s="38"/>
    </row>
    <row r="176" ht="28.8">
      <c r="A176" s="29" t="s">
        <v>32</v>
      </c>
      <c r="B176" s="36"/>
      <c r="C176" s="37"/>
      <c r="D176" s="37"/>
      <c r="E176" s="39" t="s">
        <v>300</v>
      </c>
      <c r="F176" s="37"/>
      <c r="G176" s="37"/>
      <c r="H176" s="37"/>
      <c r="I176" s="37"/>
      <c r="J176" s="38"/>
    </row>
    <row r="177" ht="72">
      <c r="A177" s="29" t="s">
        <v>34</v>
      </c>
      <c r="B177" s="36"/>
      <c r="C177" s="37"/>
      <c r="D177" s="37"/>
      <c r="E177" s="31" t="s">
        <v>296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301</v>
      </c>
      <c r="D178" s="29" t="s">
        <v>27</v>
      </c>
      <c r="E178" s="31" t="s">
        <v>302</v>
      </c>
      <c r="F178" s="32" t="s">
        <v>92</v>
      </c>
      <c r="G178" s="33">
        <v>611.20000000000005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28.8">
      <c r="A180" s="29" t="s">
        <v>32</v>
      </c>
      <c r="B180" s="36"/>
      <c r="C180" s="37"/>
      <c r="D180" s="37"/>
      <c r="E180" s="39" t="s">
        <v>303</v>
      </c>
      <c r="F180" s="37"/>
      <c r="G180" s="37"/>
      <c r="H180" s="37"/>
      <c r="I180" s="37"/>
      <c r="J180" s="38"/>
    </row>
    <row r="181" ht="158.4">
      <c r="A181" s="29" t="s">
        <v>34</v>
      </c>
      <c r="B181" s="36"/>
      <c r="C181" s="37"/>
      <c r="D181" s="37"/>
      <c r="E181" s="31" t="s">
        <v>304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305</v>
      </c>
      <c r="D182" s="29" t="s">
        <v>27</v>
      </c>
      <c r="E182" s="31" t="s">
        <v>306</v>
      </c>
      <c r="F182" s="32" t="s">
        <v>92</v>
      </c>
      <c r="G182" s="33">
        <v>623.42399999999998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>
      <c r="A184" s="29" t="s">
        <v>32</v>
      </c>
      <c r="B184" s="36"/>
      <c r="C184" s="37"/>
      <c r="D184" s="37"/>
      <c r="E184" s="39" t="s">
        <v>307</v>
      </c>
      <c r="F184" s="37"/>
      <c r="G184" s="37"/>
      <c r="H184" s="37"/>
      <c r="I184" s="37"/>
      <c r="J184" s="38"/>
    </row>
    <row r="185" ht="158.4">
      <c r="A185" s="29" t="s">
        <v>34</v>
      </c>
      <c r="B185" s="36"/>
      <c r="C185" s="37"/>
      <c r="D185" s="37"/>
      <c r="E185" s="31" t="s">
        <v>304</v>
      </c>
      <c r="F185" s="37"/>
      <c r="G185" s="37"/>
      <c r="H185" s="37"/>
      <c r="I185" s="37"/>
      <c r="J185" s="38"/>
    </row>
    <row r="186">
      <c r="A186" s="23" t="s">
        <v>22</v>
      </c>
      <c r="B186" s="24"/>
      <c r="C186" s="25" t="s">
        <v>308</v>
      </c>
      <c r="D186" s="26"/>
      <c r="E186" s="23" t="s">
        <v>309</v>
      </c>
      <c r="F186" s="26"/>
      <c r="G186" s="26"/>
      <c r="H186" s="26"/>
      <c r="I186" s="27">
        <f>SUMIFS(I187:I190,A187:A190,"P")</f>
        <v>0</v>
      </c>
      <c r="J186" s="28"/>
    </row>
    <row r="187">
      <c r="A187" s="29" t="s">
        <v>25</v>
      </c>
      <c r="B187" s="29">
        <v>44</v>
      </c>
      <c r="C187" s="30" t="s">
        <v>310</v>
      </c>
      <c r="D187" s="29" t="s">
        <v>27</v>
      </c>
      <c r="E187" s="31" t="s">
        <v>311</v>
      </c>
      <c r="F187" s="32" t="s">
        <v>77</v>
      </c>
      <c r="G187" s="33">
        <v>2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30</v>
      </c>
      <c r="B188" s="36"/>
      <c r="C188" s="37"/>
      <c r="D188" s="37"/>
      <c r="E188" s="43" t="s">
        <v>27</v>
      </c>
      <c r="F188" s="37"/>
      <c r="G188" s="37"/>
      <c r="H188" s="37"/>
      <c r="I188" s="37"/>
      <c r="J188" s="38"/>
    </row>
    <row r="189" ht="43.2">
      <c r="A189" s="29" t="s">
        <v>32</v>
      </c>
      <c r="B189" s="36"/>
      <c r="C189" s="37"/>
      <c r="D189" s="37"/>
      <c r="E189" s="39" t="s">
        <v>312</v>
      </c>
      <c r="F189" s="37"/>
      <c r="G189" s="37"/>
      <c r="H189" s="37"/>
      <c r="I189" s="37"/>
      <c r="J189" s="38"/>
    </row>
    <row r="190">
      <c r="A190" s="29" t="s">
        <v>34</v>
      </c>
      <c r="B190" s="36"/>
      <c r="C190" s="37"/>
      <c r="D190" s="37"/>
      <c r="E190" s="31" t="s">
        <v>313</v>
      </c>
      <c r="F190" s="37"/>
      <c r="G190" s="37"/>
      <c r="H190" s="37"/>
      <c r="I190" s="37"/>
      <c r="J190" s="38"/>
    </row>
    <row r="191">
      <c r="A191" s="23" t="s">
        <v>22</v>
      </c>
      <c r="B191" s="24"/>
      <c r="C191" s="25" t="s">
        <v>314</v>
      </c>
      <c r="D191" s="26"/>
      <c r="E191" s="23" t="s">
        <v>315</v>
      </c>
      <c r="F191" s="26"/>
      <c r="G191" s="26"/>
      <c r="H191" s="26"/>
      <c r="I191" s="27">
        <f>SUMIFS(I192:I227,A192:A227,"P")</f>
        <v>0</v>
      </c>
      <c r="J191" s="28"/>
    </row>
    <row r="192">
      <c r="A192" s="29" t="s">
        <v>25</v>
      </c>
      <c r="B192" s="29">
        <v>45</v>
      </c>
      <c r="C192" s="30" t="s">
        <v>316</v>
      </c>
      <c r="D192" s="29" t="s">
        <v>27</v>
      </c>
      <c r="E192" s="31" t="s">
        <v>317</v>
      </c>
      <c r="F192" s="32" t="s">
        <v>135</v>
      </c>
      <c r="G192" s="33">
        <v>16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30</v>
      </c>
      <c r="B193" s="36"/>
      <c r="C193" s="37"/>
      <c r="D193" s="37"/>
      <c r="E193" s="43" t="s">
        <v>27</v>
      </c>
      <c r="F193" s="37"/>
      <c r="G193" s="37"/>
      <c r="H193" s="37"/>
      <c r="I193" s="37"/>
      <c r="J193" s="38"/>
    </row>
    <row r="194" ht="28.8">
      <c r="A194" s="29" t="s">
        <v>32</v>
      </c>
      <c r="B194" s="36"/>
      <c r="C194" s="37"/>
      <c r="D194" s="37"/>
      <c r="E194" s="39" t="s">
        <v>318</v>
      </c>
      <c r="F194" s="37"/>
      <c r="G194" s="37"/>
      <c r="H194" s="37"/>
      <c r="I194" s="37"/>
      <c r="J194" s="38"/>
    </row>
    <row r="195" ht="144">
      <c r="A195" s="29" t="s">
        <v>34</v>
      </c>
      <c r="B195" s="36"/>
      <c r="C195" s="37"/>
      <c r="D195" s="37"/>
      <c r="E195" s="31" t="s">
        <v>319</v>
      </c>
      <c r="F195" s="37"/>
      <c r="G195" s="37"/>
      <c r="H195" s="37"/>
      <c r="I195" s="37"/>
      <c r="J195" s="38"/>
    </row>
    <row r="196">
      <c r="A196" s="29" t="s">
        <v>25</v>
      </c>
      <c r="B196" s="29">
        <v>46</v>
      </c>
      <c r="C196" s="30" t="s">
        <v>320</v>
      </c>
      <c r="D196" s="29" t="s">
        <v>27</v>
      </c>
      <c r="E196" s="31" t="s">
        <v>321</v>
      </c>
      <c r="F196" s="32" t="s">
        <v>135</v>
      </c>
      <c r="G196" s="33">
        <v>125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28.8">
      <c r="A197" s="29" t="s">
        <v>30</v>
      </c>
      <c r="B197" s="36"/>
      <c r="C197" s="37"/>
      <c r="D197" s="37"/>
      <c r="E197" s="31" t="s">
        <v>322</v>
      </c>
      <c r="F197" s="37"/>
      <c r="G197" s="37"/>
      <c r="H197" s="37"/>
      <c r="I197" s="37"/>
      <c r="J197" s="38"/>
    </row>
    <row r="198" ht="28.8">
      <c r="A198" s="29" t="s">
        <v>32</v>
      </c>
      <c r="B198" s="36"/>
      <c r="C198" s="37"/>
      <c r="D198" s="37"/>
      <c r="E198" s="39" t="s">
        <v>323</v>
      </c>
      <c r="F198" s="37"/>
      <c r="G198" s="37"/>
      <c r="H198" s="37"/>
      <c r="I198" s="37"/>
      <c r="J198" s="38"/>
    </row>
    <row r="199" ht="57.6">
      <c r="A199" s="29" t="s">
        <v>34</v>
      </c>
      <c r="B199" s="36"/>
      <c r="C199" s="37"/>
      <c r="D199" s="37"/>
      <c r="E199" s="31" t="s">
        <v>324</v>
      </c>
      <c r="F199" s="37"/>
      <c r="G199" s="37"/>
      <c r="H199" s="37"/>
      <c r="I199" s="37"/>
      <c r="J199" s="38"/>
    </row>
    <row r="200">
      <c r="A200" s="29" t="s">
        <v>25</v>
      </c>
      <c r="B200" s="29">
        <v>47</v>
      </c>
      <c r="C200" s="30" t="s">
        <v>325</v>
      </c>
      <c r="D200" s="29" t="s">
        <v>27</v>
      </c>
      <c r="E200" s="31" t="s">
        <v>326</v>
      </c>
      <c r="F200" s="32" t="s">
        <v>135</v>
      </c>
      <c r="G200" s="33">
        <v>14.6</v>
      </c>
      <c r="H200" s="34">
        <v>0</v>
      </c>
      <c r="I200" s="34">
        <f>ROUND(G200*H200,P4)</f>
        <v>0</v>
      </c>
      <c r="J200" s="29"/>
      <c r="O200" s="35">
        <f>I200*0.21</f>
        <v>0</v>
      </c>
      <c r="P200">
        <v>3</v>
      </c>
    </row>
    <row r="201">
      <c r="A201" s="29" t="s">
        <v>30</v>
      </c>
      <c r="B201" s="36"/>
      <c r="C201" s="37"/>
      <c r="D201" s="37"/>
      <c r="E201" s="43" t="s">
        <v>27</v>
      </c>
      <c r="F201" s="37"/>
      <c r="G201" s="37"/>
      <c r="H201" s="37"/>
      <c r="I201" s="37"/>
      <c r="J201" s="38"/>
    </row>
    <row r="202" ht="43.2">
      <c r="A202" s="29" t="s">
        <v>32</v>
      </c>
      <c r="B202" s="36"/>
      <c r="C202" s="37"/>
      <c r="D202" s="37"/>
      <c r="E202" s="39" t="s">
        <v>327</v>
      </c>
      <c r="F202" s="37"/>
      <c r="G202" s="37"/>
      <c r="H202" s="37"/>
      <c r="I202" s="37"/>
      <c r="J202" s="38"/>
    </row>
    <row r="203" ht="72">
      <c r="A203" s="29" t="s">
        <v>34</v>
      </c>
      <c r="B203" s="36"/>
      <c r="C203" s="37"/>
      <c r="D203" s="37"/>
      <c r="E203" s="31" t="s">
        <v>328</v>
      </c>
      <c r="F203" s="37"/>
      <c r="G203" s="37"/>
      <c r="H203" s="37"/>
      <c r="I203" s="37"/>
      <c r="J203" s="38"/>
    </row>
    <row r="204">
      <c r="A204" s="29" t="s">
        <v>25</v>
      </c>
      <c r="B204" s="29">
        <v>48</v>
      </c>
      <c r="C204" s="30" t="s">
        <v>329</v>
      </c>
      <c r="D204" s="29" t="s">
        <v>27</v>
      </c>
      <c r="E204" s="31" t="s">
        <v>330</v>
      </c>
      <c r="F204" s="32" t="s">
        <v>135</v>
      </c>
      <c r="G204" s="33">
        <v>9.3100000000000005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>
      <c r="A205" s="29" t="s">
        <v>30</v>
      </c>
      <c r="B205" s="36"/>
      <c r="C205" s="37"/>
      <c r="D205" s="37"/>
      <c r="E205" s="43" t="s">
        <v>27</v>
      </c>
      <c r="F205" s="37"/>
      <c r="G205" s="37"/>
      <c r="H205" s="37"/>
      <c r="I205" s="37"/>
      <c r="J205" s="38"/>
    </row>
    <row r="206" ht="28.8">
      <c r="A206" s="29" t="s">
        <v>32</v>
      </c>
      <c r="B206" s="36"/>
      <c r="C206" s="37"/>
      <c r="D206" s="37"/>
      <c r="E206" s="39" t="s">
        <v>136</v>
      </c>
      <c r="F206" s="37"/>
      <c r="G206" s="37"/>
      <c r="H206" s="37"/>
      <c r="I206" s="37"/>
      <c r="J206" s="38"/>
    </row>
    <row r="207" ht="28.8">
      <c r="A207" s="29" t="s">
        <v>34</v>
      </c>
      <c r="B207" s="36"/>
      <c r="C207" s="37"/>
      <c r="D207" s="37"/>
      <c r="E207" s="31" t="s">
        <v>331</v>
      </c>
      <c r="F207" s="37"/>
      <c r="G207" s="37"/>
      <c r="H207" s="37"/>
      <c r="I207" s="37"/>
      <c r="J207" s="38"/>
    </row>
    <row r="208">
      <c r="A208" s="29" t="s">
        <v>25</v>
      </c>
      <c r="B208" s="29">
        <v>49</v>
      </c>
      <c r="C208" s="30" t="s">
        <v>332</v>
      </c>
      <c r="D208" s="29" t="s">
        <v>27</v>
      </c>
      <c r="E208" s="31" t="s">
        <v>333</v>
      </c>
      <c r="F208" s="32" t="s">
        <v>135</v>
      </c>
      <c r="G208" s="33">
        <v>9.3100000000000005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30</v>
      </c>
      <c r="B209" s="36"/>
      <c r="C209" s="37"/>
      <c r="D209" s="37"/>
      <c r="E209" s="43" t="s">
        <v>27</v>
      </c>
      <c r="F209" s="37"/>
      <c r="G209" s="37"/>
      <c r="H209" s="37"/>
      <c r="I209" s="37"/>
      <c r="J209" s="38"/>
    </row>
    <row r="210" ht="28.8">
      <c r="A210" s="29" t="s">
        <v>32</v>
      </c>
      <c r="B210" s="36"/>
      <c r="C210" s="37"/>
      <c r="D210" s="37"/>
      <c r="E210" s="39" t="s">
        <v>136</v>
      </c>
      <c r="F210" s="37"/>
      <c r="G210" s="37"/>
      <c r="H210" s="37"/>
      <c r="I210" s="37"/>
      <c r="J210" s="38"/>
    </row>
    <row r="211" ht="43.2">
      <c r="A211" s="29" t="s">
        <v>34</v>
      </c>
      <c r="B211" s="36"/>
      <c r="C211" s="37"/>
      <c r="D211" s="37"/>
      <c r="E211" s="31" t="s">
        <v>334</v>
      </c>
      <c r="F211" s="37"/>
      <c r="G211" s="37"/>
      <c r="H211" s="37"/>
      <c r="I211" s="37"/>
      <c r="J211" s="38"/>
    </row>
    <row r="212">
      <c r="A212" s="29" t="s">
        <v>25</v>
      </c>
      <c r="B212" s="29">
        <v>50</v>
      </c>
      <c r="C212" s="30" t="s">
        <v>335</v>
      </c>
      <c r="D212" s="29" t="s">
        <v>27</v>
      </c>
      <c r="E212" s="31" t="s">
        <v>336</v>
      </c>
      <c r="F212" s="32" t="s">
        <v>92</v>
      </c>
      <c r="G212" s="33">
        <v>63</v>
      </c>
      <c r="H212" s="34">
        <v>0</v>
      </c>
      <c r="I212" s="34">
        <f>ROUND(G212*H212,P4)</f>
        <v>0</v>
      </c>
      <c r="J212" s="29"/>
      <c r="O212" s="35">
        <f>I212*0.21</f>
        <v>0</v>
      </c>
      <c r="P212">
        <v>3</v>
      </c>
    </row>
    <row r="213" ht="28.8">
      <c r="A213" s="29" t="s">
        <v>30</v>
      </c>
      <c r="B213" s="36"/>
      <c r="C213" s="37"/>
      <c r="D213" s="37"/>
      <c r="E213" s="31" t="s">
        <v>337</v>
      </c>
      <c r="F213" s="37"/>
      <c r="G213" s="37"/>
      <c r="H213" s="37"/>
      <c r="I213" s="37"/>
      <c r="J213" s="38"/>
    </row>
    <row r="214" ht="28.8">
      <c r="A214" s="29" t="s">
        <v>32</v>
      </c>
      <c r="B214" s="36"/>
      <c r="C214" s="37"/>
      <c r="D214" s="37"/>
      <c r="E214" s="39" t="s">
        <v>338</v>
      </c>
      <c r="F214" s="37"/>
      <c r="G214" s="37"/>
      <c r="H214" s="37"/>
      <c r="I214" s="37"/>
      <c r="J214" s="38"/>
    </row>
    <row r="215" ht="115.2">
      <c r="A215" s="29" t="s">
        <v>34</v>
      </c>
      <c r="B215" s="36"/>
      <c r="C215" s="37"/>
      <c r="D215" s="37"/>
      <c r="E215" s="31" t="s">
        <v>339</v>
      </c>
      <c r="F215" s="37"/>
      <c r="G215" s="37"/>
      <c r="H215" s="37"/>
      <c r="I215" s="37"/>
      <c r="J215" s="38"/>
    </row>
    <row r="216">
      <c r="A216" s="29" t="s">
        <v>25</v>
      </c>
      <c r="B216" s="29">
        <v>51</v>
      </c>
      <c r="C216" s="30" t="s">
        <v>340</v>
      </c>
      <c r="D216" s="29" t="s">
        <v>27</v>
      </c>
      <c r="E216" s="31" t="s">
        <v>341</v>
      </c>
      <c r="F216" s="32" t="s">
        <v>92</v>
      </c>
      <c r="G216" s="33">
        <v>623.42399999999998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30</v>
      </c>
      <c r="B217" s="36"/>
      <c r="C217" s="37"/>
      <c r="D217" s="37"/>
      <c r="E217" s="43" t="s">
        <v>27</v>
      </c>
      <c r="F217" s="37"/>
      <c r="G217" s="37"/>
      <c r="H217" s="37"/>
      <c r="I217" s="37"/>
      <c r="J217" s="38"/>
    </row>
    <row r="218">
      <c r="A218" s="29" t="s">
        <v>32</v>
      </c>
      <c r="B218" s="36"/>
      <c r="C218" s="37"/>
      <c r="D218" s="37"/>
      <c r="E218" s="39" t="s">
        <v>342</v>
      </c>
      <c r="F218" s="37"/>
      <c r="G218" s="37"/>
      <c r="H218" s="37"/>
      <c r="I218" s="37"/>
      <c r="J218" s="38"/>
    </row>
    <row r="219" ht="72">
      <c r="A219" s="29" t="s">
        <v>34</v>
      </c>
      <c r="B219" s="36"/>
      <c r="C219" s="37"/>
      <c r="D219" s="37"/>
      <c r="E219" s="31" t="s">
        <v>343</v>
      </c>
      <c r="F219" s="37"/>
      <c r="G219" s="37"/>
      <c r="H219" s="37"/>
      <c r="I219" s="37"/>
      <c r="J219" s="38"/>
    </row>
    <row r="220">
      <c r="A220" s="29" t="s">
        <v>25</v>
      </c>
      <c r="B220" s="29">
        <v>52</v>
      </c>
      <c r="C220" s="30" t="s">
        <v>344</v>
      </c>
      <c r="D220" s="29" t="s">
        <v>27</v>
      </c>
      <c r="E220" s="31" t="s">
        <v>345</v>
      </c>
      <c r="F220" s="32" t="s">
        <v>126</v>
      </c>
      <c r="G220" s="33">
        <v>3.1600000000000001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30</v>
      </c>
      <c r="B221" s="36"/>
      <c r="C221" s="37"/>
      <c r="D221" s="37"/>
      <c r="E221" s="31" t="s">
        <v>346</v>
      </c>
      <c r="F221" s="37"/>
      <c r="G221" s="37"/>
      <c r="H221" s="37"/>
      <c r="I221" s="37"/>
      <c r="J221" s="38"/>
    </row>
    <row r="222" ht="57.6">
      <c r="A222" s="29" t="s">
        <v>32</v>
      </c>
      <c r="B222" s="36"/>
      <c r="C222" s="37"/>
      <c r="D222" s="37"/>
      <c r="E222" s="39" t="s">
        <v>347</v>
      </c>
      <c r="F222" s="37"/>
      <c r="G222" s="37"/>
      <c r="H222" s="37"/>
      <c r="I222" s="37"/>
      <c r="J222" s="38"/>
    </row>
    <row r="223" ht="144">
      <c r="A223" s="29" t="s">
        <v>34</v>
      </c>
      <c r="B223" s="36"/>
      <c r="C223" s="37"/>
      <c r="D223" s="37"/>
      <c r="E223" s="31" t="s">
        <v>348</v>
      </c>
      <c r="F223" s="37"/>
      <c r="G223" s="37"/>
      <c r="H223" s="37"/>
      <c r="I223" s="37"/>
      <c r="J223" s="38"/>
    </row>
    <row r="224">
      <c r="A224" s="29" t="s">
        <v>25</v>
      </c>
      <c r="B224" s="29">
        <v>53</v>
      </c>
      <c r="C224" s="30" t="s">
        <v>349</v>
      </c>
      <c r="D224" s="29" t="s">
        <v>27</v>
      </c>
      <c r="E224" s="31" t="s">
        <v>350</v>
      </c>
      <c r="F224" s="32" t="s">
        <v>135</v>
      </c>
      <c r="G224" s="33">
        <v>17.5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30</v>
      </c>
      <c r="B225" s="36"/>
      <c r="C225" s="37"/>
      <c r="D225" s="37"/>
      <c r="E225" s="31" t="s">
        <v>351</v>
      </c>
      <c r="F225" s="37"/>
      <c r="G225" s="37"/>
      <c r="H225" s="37"/>
      <c r="I225" s="37"/>
      <c r="J225" s="38"/>
    </row>
    <row r="226" ht="28.8">
      <c r="A226" s="29" t="s">
        <v>32</v>
      </c>
      <c r="B226" s="36"/>
      <c r="C226" s="37"/>
      <c r="D226" s="37"/>
      <c r="E226" s="39" t="s">
        <v>352</v>
      </c>
      <c r="F226" s="37"/>
      <c r="G226" s="37"/>
      <c r="H226" s="37"/>
      <c r="I226" s="37"/>
      <c r="J226" s="38"/>
    </row>
    <row r="227" ht="158.4">
      <c r="A227" s="29" t="s">
        <v>34</v>
      </c>
      <c r="B227" s="40"/>
      <c r="C227" s="41"/>
      <c r="D227" s="41"/>
      <c r="E227" s="31" t="s">
        <v>353</v>
      </c>
      <c r="F227" s="41"/>
      <c r="G227" s="41"/>
      <c r="H227" s="41"/>
      <c r="I227" s="41"/>
      <c r="J22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354</v>
      </c>
      <c r="I3" s="16">
        <f>SUMIFS(I8:I92,A8:A92,"SD")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354</v>
      </c>
      <c r="D4" s="13"/>
      <c r="E4" s="14" t="s">
        <v>355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314</v>
      </c>
      <c r="D8" s="26"/>
      <c r="E8" s="23" t="s">
        <v>315</v>
      </c>
      <c r="F8" s="26"/>
      <c r="G8" s="26"/>
      <c r="H8" s="26"/>
      <c r="I8" s="27">
        <f>SUMIFS(I9:I92,A9:A92,"P")</f>
        <v>0</v>
      </c>
      <c r="J8" s="28"/>
    </row>
    <row r="9">
      <c r="A9" s="29" t="s">
        <v>25</v>
      </c>
      <c r="B9" s="29">
        <v>1</v>
      </c>
      <c r="C9" s="30" t="s">
        <v>356</v>
      </c>
      <c r="D9" s="29" t="s">
        <v>27</v>
      </c>
      <c r="E9" s="31" t="s">
        <v>357</v>
      </c>
      <c r="F9" s="32" t="s">
        <v>135</v>
      </c>
      <c r="G9" s="33">
        <v>28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358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359</v>
      </c>
      <c r="F11" s="37"/>
      <c r="G11" s="37"/>
      <c r="H11" s="37"/>
      <c r="I11" s="37"/>
      <c r="J11" s="38"/>
    </row>
    <row r="12" ht="43.2">
      <c r="A12" s="29" t="s">
        <v>34</v>
      </c>
      <c r="B12" s="36"/>
      <c r="C12" s="37"/>
      <c r="D12" s="37"/>
      <c r="E12" s="31" t="s">
        <v>360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361</v>
      </c>
      <c r="D13" s="29" t="s">
        <v>27</v>
      </c>
      <c r="E13" s="31" t="s">
        <v>362</v>
      </c>
      <c r="F13" s="32" t="s">
        <v>135</v>
      </c>
      <c r="G13" s="33">
        <v>150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363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364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365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366</v>
      </c>
      <c r="D17" s="29" t="s">
        <v>27</v>
      </c>
      <c r="E17" s="31" t="s">
        <v>367</v>
      </c>
      <c r="F17" s="32" t="s">
        <v>135</v>
      </c>
      <c r="G17" s="33">
        <v>150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368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364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369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370</v>
      </c>
      <c r="D21" s="29" t="s">
        <v>27</v>
      </c>
      <c r="E21" s="31" t="s">
        <v>371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.8">
      <c r="A22" s="29" t="s">
        <v>30</v>
      </c>
      <c r="B22" s="36"/>
      <c r="C22" s="37"/>
      <c r="D22" s="37"/>
      <c r="E22" s="31" t="s">
        <v>372</v>
      </c>
      <c r="F22" s="37"/>
      <c r="G22" s="37"/>
      <c r="H22" s="37"/>
      <c r="I22" s="37"/>
      <c r="J22" s="38"/>
    </row>
    <row r="23" ht="28.8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 ht="43.2">
      <c r="A24" s="29" t="s">
        <v>34</v>
      </c>
      <c r="B24" s="36"/>
      <c r="C24" s="37"/>
      <c r="D24" s="37"/>
      <c r="E24" s="31" t="s">
        <v>373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374</v>
      </c>
      <c r="D25" s="29" t="s">
        <v>27</v>
      </c>
      <c r="E25" s="31" t="s">
        <v>375</v>
      </c>
      <c r="F25" s="32" t="s">
        <v>92</v>
      </c>
      <c r="G25" s="33">
        <v>2.5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31" t="s">
        <v>376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377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378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379</v>
      </c>
      <c r="D29" s="29" t="s">
        <v>27</v>
      </c>
      <c r="E29" s="31" t="s">
        <v>380</v>
      </c>
      <c r="F29" s="32" t="s">
        <v>92</v>
      </c>
      <c r="G29" s="33">
        <v>2.5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376</v>
      </c>
      <c r="F30" s="37"/>
      <c r="G30" s="37"/>
      <c r="H30" s="37"/>
      <c r="I30" s="37"/>
      <c r="J30" s="38"/>
    </row>
    <row r="31" ht="28.8">
      <c r="A31" s="29" t="s">
        <v>32</v>
      </c>
      <c r="B31" s="36"/>
      <c r="C31" s="37"/>
      <c r="D31" s="37"/>
      <c r="E31" s="39" t="s">
        <v>377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381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382</v>
      </c>
      <c r="D33" s="29" t="s">
        <v>27</v>
      </c>
      <c r="E33" s="31" t="s">
        <v>383</v>
      </c>
      <c r="F33" s="32" t="s">
        <v>77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384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385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386</v>
      </c>
      <c r="D37" s="29" t="s">
        <v>27</v>
      </c>
      <c r="E37" s="31" t="s">
        <v>387</v>
      </c>
      <c r="F37" s="32" t="s">
        <v>77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28.8">
      <c r="A39" s="29" t="s">
        <v>32</v>
      </c>
      <c r="B39" s="36"/>
      <c r="C39" s="37"/>
      <c r="D39" s="37"/>
      <c r="E39" s="39" t="s">
        <v>384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388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389</v>
      </c>
      <c r="D41" s="29" t="s">
        <v>27</v>
      </c>
      <c r="E41" s="31" t="s">
        <v>390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391</v>
      </c>
      <c r="F42" s="37"/>
      <c r="G42" s="37"/>
      <c r="H42" s="37"/>
      <c r="I42" s="37"/>
      <c r="J42" s="38"/>
    </row>
    <row r="43" ht="28.8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392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393</v>
      </c>
      <c r="D45" s="29" t="s">
        <v>27</v>
      </c>
      <c r="E45" s="31" t="s">
        <v>394</v>
      </c>
      <c r="F45" s="32" t="s">
        <v>77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31" t="s">
        <v>395</v>
      </c>
      <c r="F46" s="37"/>
      <c r="G46" s="37"/>
      <c r="H46" s="37"/>
      <c r="I46" s="37"/>
      <c r="J46" s="38"/>
    </row>
    <row r="47" ht="28.8">
      <c r="A47" s="29" t="s">
        <v>32</v>
      </c>
      <c r="B47" s="36"/>
      <c r="C47" s="37"/>
      <c r="D47" s="37"/>
      <c r="E47" s="39" t="s">
        <v>396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385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397</v>
      </c>
      <c r="D49" s="29" t="s">
        <v>27</v>
      </c>
      <c r="E49" s="31" t="s">
        <v>398</v>
      </c>
      <c r="F49" s="32" t="s">
        <v>77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31" t="s">
        <v>395</v>
      </c>
      <c r="F50" s="37"/>
      <c r="G50" s="37"/>
      <c r="H50" s="37"/>
      <c r="I50" s="37"/>
      <c r="J50" s="38"/>
    </row>
    <row r="51" ht="28.8">
      <c r="A51" s="29" t="s">
        <v>32</v>
      </c>
      <c r="B51" s="36"/>
      <c r="C51" s="37"/>
      <c r="D51" s="37"/>
      <c r="E51" s="39" t="s">
        <v>396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388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399</v>
      </c>
      <c r="D53" s="29" t="s">
        <v>27</v>
      </c>
      <c r="E53" s="31" t="s">
        <v>400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8.8">
      <c r="A54" s="29" t="s">
        <v>30</v>
      </c>
      <c r="B54" s="36"/>
      <c r="C54" s="37"/>
      <c r="D54" s="37"/>
      <c r="E54" s="31" t="s">
        <v>401</v>
      </c>
      <c r="F54" s="37"/>
      <c r="G54" s="37"/>
      <c r="H54" s="37"/>
      <c r="I54" s="37"/>
      <c r="J54" s="38"/>
    </row>
    <row r="55" ht="28.8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392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402</v>
      </c>
      <c r="D57" s="29" t="s">
        <v>27</v>
      </c>
      <c r="E57" s="31" t="s">
        <v>403</v>
      </c>
      <c r="F57" s="32" t="s">
        <v>77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31" t="s">
        <v>404</v>
      </c>
      <c r="F58" s="37"/>
      <c r="G58" s="37"/>
      <c r="H58" s="37"/>
      <c r="I58" s="37"/>
      <c r="J58" s="38"/>
    </row>
    <row r="59" ht="28.8">
      <c r="A59" s="29" t="s">
        <v>32</v>
      </c>
      <c r="B59" s="36"/>
      <c r="C59" s="37"/>
      <c r="D59" s="37"/>
      <c r="E59" s="39" t="s">
        <v>384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405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406</v>
      </c>
      <c r="D61" s="29" t="s">
        <v>27</v>
      </c>
      <c r="E61" s="31" t="s">
        <v>407</v>
      </c>
      <c r="F61" s="32" t="s">
        <v>77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31" t="s">
        <v>404</v>
      </c>
      <c r="F62" s="37"/>
      <c r="G62" s="37"/>
      <c r="H62" s="37"/>
      <c r="I62" s="37"/>
      <c r="J62" s="38"/>
    </row>
    <row r="63" ht="28.8">
      <c r="A63" s="29" t="s">
        <v>32</v>
      </c>
      <c r="B63" s="36"/>
      <c r="C63" s="37"/>
      <c r="D63" s="37"/>
      <c r="E63" s="39" t="s">
        <v>384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388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408</v>
      </c>
      <c r="D65" s="29" t="s">
        <v>27</v>
      </c>
      <c r="E65" s="31" t="s">
        <v>409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28.8">
      <c r="A66" s="29" t="s">
        <v>30</v>
      </c>
      <c r="B66" s="36"/>
      <c r="C66" s="37"/>
      <c r="D66" s="37"/>
      <c r="E66" s="31" t="s">
        <v>410</v>
      </c>
      <c r="F66" s="37"/>
      <c r="G66" s="37"/>
      <c r="H66" s="37"/>
      <c r="I66" s="37"/>
      <c r="J66" s="38"/>
    </row>
    <row r="67" ht="28.8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36"/>
      <c r="C68" s="37"/>
      <c r="D68" s="37"/>
      <c r="E68" s="31" t="s">
        <v>392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411</v>
      </c>
      <c r="D69" s="29" t="s">
        <v>27</v>
      </c>
      <c r="E69" s="31" t="s">
        <v>412</v>
      </c>
      <c r="F69" s="32" t="s">
        <v>77</v>
      </c>
      <c r="G69" s="33">
        <v>6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413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414</v>
      </c>
      <c r="F71" s="37"/>
      <c r="G71" s="37"/>
      <c r="H71" s="37"/>
      <c r="I71" s="37"/>
      <c r="J71" s="38"/>
    </row>
    <row r="72" ht="115.2">
      <c r="A72" s="29" t="s">
        <v>34</v>
      </c>
      <c r="B72" s="36"/>
      <c r="C72" s="37"/>
      <c r="D72" s="37"/>
      <c r="E72" s="31" t="s">
        <v>405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415</v>
      </c>
      <c r="D73" s="29" t="s">
        <v>27</v>
      </c>
      <c r="E73" s="31" t="s">
        <v>416</v>
      </c>
      <c r="F73" s="32" t="s">
        <v>77</v>
      </c>
      <c r="G73" s="33">
        <v>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413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414</v>
      </c>
      <c r="F75" s="37"/>
      <c r="G75" s="37"/>
      <c r="H75" s="37"/>
      <c r="I75" s="37"/>
      <c r="J75" s="38"/>
    </row>
    <row r="76" ht="72">
      <c r="A76" s="29" t="s">
        <v>34</v>
      </c>
      <c r="B76" s="36"/>
      <c r="C76" s="37"/>
      <c r="D76" s="37"/>
      <c r="E76" s="31" t="s">
        <v>388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417</v>
      </c>
      <c r="D77" s="29" t="s">
        <v>27</v>
      </c>
      <c r="E77" s="31" t="s">
        <v>418</v>
      </c>
      <c r="F77" s="32" t="s">
        <v>29</v>
      </c>
      <c r="G77" s="33">
        <v>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419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33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392</v>
      </c>
      <c r="F80" s="37"/>
      <c r="G80" s="37"/>
      <c r="H80" s="37"/>
      <c r="I80" s="37"/>
      <c r="J80" s="38"/>
    </row>
    <row r="81" ht="28.8">
      <c r="A81" s="29" t="s">
        <v>25</v>
      </c>
      <c r="B81" s="29">
        <v>19</v>
      </c>
      <c r="C81" s="30" t="s">
        <v>420</v>
      </c>
      <c r="D81" s="29" t="s">
        <v>27</v>
      </c>
      <c r="E81" s="31" t="s">
        <v>421</v>
      </c>
      <c r="F81" s="32" t="s">
        <v>77</v>
      </c>
      <c r="G81" s="33">
        <v>15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422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423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424</v>
      </c>
      <c r="F84" s="37"/>
      <c r="G84" s="37"/>
      <c r="H84" s="37"/>
      <c r="I84" s="37"/>
      <c r="J84" s="38"/>
    </row>
    <row r="85" ht="28.8">
      <c r="A85" s="29" t="s">
        <v>25</v>
      </c>
      <c r="B85" s="29">
        <v>20</v>
      </c>
      <c r="C85" s="30" t="s">
        <v>425</v>
      </c>
      <c r="D85" s="29" t="s">
        <v>27</v>
      </c>
      <c r="E85" s="31" t="s">
        <v>426</v>
      </c>
      <c r="F85" s="32" t="s">
        <v>77</v>
      </c>
      <c r="G85" s="33">
        <v>15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422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423</v>
      </c>
      <c r="F87" s="37"/>
      <c r="G87" s="37"/>
      <c r="H87" s="37"/>
      <c r="I87" s="37"/>
      <c r="J87" s="38"/>
    </row>
    <row r="88" ht="72">
      <c r="A88" s="29" t="s">
        <v>34</v>
      </c>
      <c r="B88" s="36"/>
      <c r="C88" s="37"/>
      <c r="D88" s="37"/>
      <c r="E88" s="31" t="s">
        <v>388</v>
      </c>
      <c r="F88" s="37"/>
      <c r="G88" s="37"/>
      <c r="H88" s="37"/>
      <c r="I88" s="37"/>
      <c r="J88" s="38"/>
    </row>
    <row r="89" ht="28.8">
      <c r="A89" s="29" t="s">
        <v>25</v>
      </c>
      <c r="B89" s="29">
        <v>21</v>
      </c>
      <c r="C89" s="30" t="s">
        <v>427</v>
      </c>
      <c r="D89" s="29" t="s">
        <v>27</v>
      </c>
      <c r="E89" s="31" t="s">
        <v>428</v>
      </c>
      <c r="F89" s="32" t="s">
        <v>29</v>
      </c>
      <c r="G89" s="33">
        <v>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28.8">
      <c r="A90" s="29" t="s">
        <v>30</v>
      </c>
      <c r="B90" s="36"/>
      <c r="C90" s="37"/>
      <c r="D90" s="37"/>
      <c r="E90" s="31" t="s">
        <v>429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33</v>
      </c>
      <c r="F91" s="37"/>
      <c r="G91" s="37"/>
      <c r="H91" s="37"/>
      <c r="I91" s="37"/>
      <c r="J91" s="38"/>
    </row>
    <row r="92" ht="86.4">
      <c r="A92" s="29" t="s">
        <v>34</v>
      </c>
      <c r="B92" s="40"/>
      <c r="C92" s="41"/>
      <c r="D92" s="41"/>
      <c r="E92" s="31" t="s">
        <v>430</v>
      </c>
      <c r="F92" s="41"/>
      <c r="G92" s="41"/>
      <c r="H92" s="41"/>
      <c r="I92" s="41"/>
      <c r="J9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431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431</v>
      </c>
      <c r="D4" s="13"/>
      <c r="E4" s="14" t="s">
        <v>432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106</v>
      </c>
      <c r="D9" s="29" t="s">
        <v>27</v>
      </c>
      <c r="E9" s="31" t="s">
        <v>107</v>
      </c>
      <c r="F9" s="32" t="s">
        <v>108</v>
      </c>
      <c r="G9" s="33">
        <v>2924.502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433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434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111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116</v>
      </c>
      <c r="D13" s="29" t="s">
        <v>27</v>
      </c>
      <c r="E13" s="31" t="s">
        <v>117</v>
      </c>
      <c r="F13" s="32" t="s">
        <v>108</v>
      </c>
      <c r="G13" s="33">
        <v>457.33499999999998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435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436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111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437</v>
      </c>
      <c r="D17" s="29" t="s">
        <v>27</v>
      </c>
      <c r="E17" s="31" t="s">
        <v>438</v>
      </c>
      <c r="F17" s="32" t="s">
        <v>108</v>
      </c>
      <c r="G17" s="33">
        <v>2.8740000000000001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439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440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111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87</v>
      </c>
      <c r="D21" s="26"/>
      <c r="E21" s="23" t="s">
        <v>88</v>
      </c>
      <c r="F21" s="26"/>
      <c r="G21" s="26"/>
      <c r="H21" s="26"/>
      <c r="I21" s="27">
        <f>SUMIFS(I22:I69,A22:A69,"P")</f>
        <v>0</v>
      </c>
      <c r="J21" s="28"/>
    </row>
    <row r="22">
      <c r="A22" s="29" t="s">
        <v>25</v>
      </c>
      <c r="B22" s="29">
        <v>4</v>
      </c>
      <c r="C22" s="30" t="s">
        <v>138</v>
      </c>
      <c r="D22" s="29" t="s">
        <v>27</v>
      </c>
      <c r="E22" s="31" t="s">
        <v>139</v>
      </c>
      <c r="F22" s="32" t="s">
        <v>126</v>
      </c>
      <c r="G22" s="33">
        <v>39.590000000000003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86.4">
      <c r="A23" s="29" t="s">
        <v>30</v>
      </c>
      <c r="B23" s="36"/>
      <c r="C23" s="37"/>
      <c r="D23" s="37"/>
      <c r="E23" s="31" t="s">
        <v>441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442</v>
      </c>
      <c r="F24" s="37"/>
      <c r="G24" s="37"/>
      <c r="H24" s="37"/>
      <c r="I24" s="37"/>
      <c r="J24" s="38"/>
    </row>
    <row r="25" ht="43.2">
      <c r="A25" s="29" t="s">
        <v>34</v>
      </c>
      <c r="B25" s="36"/>
      <c r="C25" s="37"/>
      <c r="D25" s="37"/>
      <c r="E25" s="31" t="s">
        <v>142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148</v>
      </c>
      <c r="D26" s="29" t="s">
        <v>27</v>
      </c>
      <c r="E26" s="31" t="s">
        <v>443</v>
      </c>
      <c r="F26" s="32" t="s">
        <v>126</v>
      </c>
      <c r="G26" s="33">
        <v>121.75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444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445</v>
      </c>
      <c r="F28" s="37"/>
      <c r="G28" s="37"/>
      <c r="H28" s="37"/>
      <c r="I28" s="37"/>
      <c r="J28" s="38"/>
    </row>
    <row r="29" ht="360">
      <c r="A29" s="29" t="s">
        <v>34</v>
      </c>
      <c r="B29" s="36"/>
      <c r="C29" s="37"/>
      <c r="D29" s="37"/>
      <c r="E29" s="31" t="s">
        <v>446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447</v>
      </c>
      <c r="D30" s="29" t="s">
        <v>27</v>
      </c>
      <c r="E30" s="31" t="s">
        <v>153</v>
      </c>
      <c r="F30" s="32" t="s">
        <v>126</v>
      </c>
      <c r="G30" s="33">
        <v>1227.2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28.8">
      <c r="A31" s="29" t="s">
        <v>30</v>
      </c>
      <c r="B31" s="36"/>
      <c r="C31" s="37"/>
      <c r="D31" s="37"/>
      <c r="E31" s="31" t="s">
        <v>448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449</v>
      </c>
      <c r="F32" s="37"/>
      <c r="G32" s="37"/>
      <c r="H32" s="37"/>
      <c r="I32" s="37"/>
      <c r="J32" s="38"/>
    </row>
    <row r="33" ht="374.4">
      <c r="A33" s="29" t="s">
        <v>34</v>
      </c>
      <c r="B33" s="36"/>
      <c r="C33" s="37"/>
      <c r="D33" s="37"/>
      <c r="E33" s="31" t="s">
        <v>155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450</v>
      </c>
      <c r="D34" s="29" t="s">
        <v>27</v>
      </c>
      <c r="E34" s="31" t="s">
        <v>451</v>
      </c>
      <c r="F34" s="32" t="s">
        <v>126</v>
      </c>
      <c r="G34" s="33">
        <v>306.80000000000001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448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452</v>
      </c>
      <c r="F36" s="37"/>
      <c r="G36" s="37"/>
      <c r="H36" s="37"/>
      <c r="I36" s="37"/>
      <c r="J36" s="38"/>
    </row>
    <row r="37" ht="374.4">
      <c r="A37" s="29" t="s">
        <v>34</v>
      </c>
      <c r="B37" s="36"/>
      <c r="C37" s="37"/>
      <c r="D37" s="37"/>
      <c r="E37" s="31" t="s">
        <v>453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160</v>
      </c>
      <c r="D38" s="29" t="s">
        <v>27</v>
      </c>
      <c r="E38" s="31" t="s">
        <v>454</v>
      </c>
      <c r="F38" s="32" t="s">
        <v>126</v>
      </c>
      <c r="G38" s="33">
        <v>39.590000000000003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455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442</v>
      </c>
      <c r="F40" s="37"/>
      <c r="G40" s="37"/>
      <c r="H40" s="37"/>
      <c r="I40" s="37"/>
      <c r="J40" s="38"/>
    </row>
    <row r="41" ht="216">
      <c r="A41" s="29" t="s">
        <v>34</v>
      </c>
      <c r="B41" s="36"/>
      <c r="C41" s="37"/>
      <c r="D41" s="37"/>
      <c r="E41" s="31" t="s">
        <v>456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457</v>
      </c>
      <c r="D42" s="29" t="s">
        <v>27</v>
      </c>
      <c r="E42" s="31" t="s">
        <v>458</v>
      </c>
      <c r="F42" s="32" t="s">
        <v>126</v>
      </c>
      <c r="G42" s="33">
        <v>87.359999999999999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43.2">
      <c r="A43" s="29" t="s">
        <v>30</v>
      </c>
      <c r="B43" s="36"/>
      <c r="C43" s="37"/>
      <c r="D43" s="37"/>
      <c r="E43" s="31" t="s">
        <v>459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460</v>
      </c>
      <c r="F44" s="37"/>
      <c r="G44" s="37"/>
      <c r="H44" s="37"/>
      <c r="I44" s="37"/>
      <c r="J44" s="38"/>
    </row>
    <row r="45" ht="273.6">
      <c r="A45" s="29" t="s">
        <v>34</v>
      </c>
      <c r="B45" s="36"/>
      <c r="C45" s="37"/>
      <c r="D45" s="37"/>
      <c r="E45" s="31" t="s">
        <v>174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175</v>
      </c>
      <c r="D46" s="29" t="s">
        <v>27</v>
      </c>
      <c r="E46" s="31" t="s">
        <v>176</v>
      </c>
      <c r="F46" s="32" t="s">
        <v>126</v>
      </c>
      <c r="G46" s="33">
        <v>798.55999999999995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58.4">
      <c r="A47" s="29" t="s">
        <v>30</v>
      </c>
      <c r="B47" s="36"/>
      <c r="C47" s="37"/>
      <c r="D47" s="37"/>
      <c r="E47" s="31" t="s">
        <v>461</v>
      </c>
      <c r="F47" s="37"/>
      <c r="G47" s="37"/>
      <c r="H47" s="37"/>
      <c r="I47" s="37"/>
      <c r="J47" s="38"/>
    </row>
    <row r="48" ht="72">
      <c r="A48" s="29" t="s">
        <v>32</v>
      </c>
      <c r="B48" s="36"/>
      <c r="C48" s="37"/>
      <c r="D48" s="37"/>
      <c r="E48" s="39" t="s">
        <v>462</v>
      </c>
      <c r="F48" s="37"/>
      <c r="G48" s="37"/>
      <c r="H48" s="37"/>
      <c r="I48" s="37"/>
      <c r="J48" s="38"/>
    </row>
    <row r="49" ht="273.6">
      <c r="A49" s="29" t="s">
        <v>34</v>
      </c>
      <c r="B49" s="36"/>
      <c r="C49" s="37"/>
      <c r="D49" s="37"/>
      <c r="E49" s="31" t="s">
        <v>178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189</v>
      </c>
      <c r="D50" s="29" t="s">
        <v>27</v>
      </c>
      <c r="E50" s="31" t="s">
        <v>190</v>
      </c>
      <c r="F50" s="32" t="s">
        <v>126</v>
      </c>
      <c r="G50" s="33">
        <v>28.149999999999999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463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464</v>
      </c>
      <c r="F52" s="37"/>
      <c r="G52" s="37"/>
      <c r="H52" s="37"/>
      <c r="I52" s="37"/>
      <c r="J52" s="38"/>
    </row>
    <row r="53" ht="43.2">
      <c r="A53" s="29" t="s">
        <v>34</v>
      </c>
      <c r="B53" s="36"/>
      <c r="C53" s="37"/>
      <c r="D53" s="37"/>
      <c r="E53" s="31" t="s">
        <v>192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193</v>
      </c>
      <c r="D54" s="29" t="s">
        <v>27</v>
      </c>
      <c r="E54" s="31" t="s">
        <v>194</v>
      </c>
      <c r="F54" s="32" t="s">
        <v>126</v>
      </c>
      <c r="G54" s="33">
        <v>6.2400000000000002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463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465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196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197</v>
      </c>
      <c r="D58" s="29" t="s">
        <v>27</v>
      </c>
      <c r="E58" s="31" t="s">
        <v>198</v>
      </c>
      <c r="F58" s="32" t="s">
        <v>92</v>
      </c>
      <c r="G58" s="33">
        <v>343.89999999999998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466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467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468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469</v>
      </c>
      <c r="D62" s="29" t="s">
        <v>27</v>
      </c>
      <c r="E62" s="31" t="s">
        <v>470</v>
      </c>
      <c r="F62" s="32" t="s">
        <v>126</v>
      </c>
      <c r="G62" s="33">
        <v>17.195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471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472</v>
      </c>
      <c r="F64" s="37"/>
      <c r="G64" s="37"/>
      <c r="H64" s="37"/>
      <c r="I64" s="37"/>
      <c r="J64" s="38"/>
    </row>
    <row r="65" ht="43.2">
      <c r="A65" s="29" t="s">
        <v>34</v>
      </c>
      <c r="B65" s="36"/>
      <c r="C65" s="37"/>
      <c r="D65" s="37"/>
      <c r="E65" s="31" t="s">
        <v>473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201</v>
      </c>
      <c r="D66" s="29" t="s">
        <v>27</v>
      </c>
      <c r="E66" s="31" t="s">
        <v>202</v>
      </c>
      <c r="F66" s="32" t="s">
        <v>126</v>
      </c>
      <c r="G66" s="33">
        <v>34.390000000000001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203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474</v>
      </c>
      <c r="F68" s="37"/>
      <c r="G68" s="37"/>
      <c r="H68" s="37"/>
      <c r="I68" s="37"/>
      <c r="J68" s="38"/>
    </row>
    <row r="69" ht="115.2">
      <c r="A69" s="29" t="s">
        <v>34</v>
      </c>
      <c r="B69" s="36"/>
      <c r="C69" s="37"/>
      <c r="D69" s="37"/>
      <c r="E69" s="31" t="s">
        <v>205</v>
      </c>
      <c r="F69" s="37"/>
      <c r="G69" s="37"/>
      <c r="H69" s="37"/>
      <c r="I69" s="37"/>
      <c r="J69" s="38"/>
    </row>
    <row r="70">
      <c r="A70" s="23" t="s">
        <v>22</v>
      </c>
      <c r="B70" s="24"/>
      <c r="C70" s="25" t="s">
        <v>206</v>
      </c>
      <c r="D70" s="26"/>
      <c r="E70" s="23" t="s">
        <v>207</v>
      </c>
      <c r="F70" s="26"/>
      <c r="G70" s="26"/>
      <c r="H70" s="26"/>
      <c r="I70" s="27">
        <f>SUMIFS(I71:I106,A71:A106,"P")</f>
        <v>0</v>
      </c>
      <c r="J70" s="28"/>
    </row>
    <row r="71">
      <c r="A71" s="29" t="s">
        <v>25</v>
      </c>
      <c r="B71" s="29">
        <v>16</v>
      </c>
      <c r="C71" s="30" t="s">
        <v>475</v>
      </c>
      <c r="D71" s="29" t="s">
        <v>27</v>
      </c>
      <c r="E71" s="31" t="s">
        <v>476</v>
      </c>
      <c r="F71" s="32" t="s">
        <v>126</v>
      </c>
      <c r="G71" s="33">
        <v>9.3599999999999994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28.8">
      <c r="A72" s="29" t="s">
        <v>30</v>
      </c>
      <c r="B72" s="36"/>
      <c r="C72" s="37"/>
      <c r="D72" s="37"/>
      <c r="E72" s="31" t="s">
        <v>477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478</v>
      </c>
      <c r="F73" s="37"/>
      <c r="G73" s="37"/>
      <c r="H73" s="37"/>
      <c r="I73" s="37"/>
      <c r="J73" s="38"/>
    </row>
    <row r="74" ht="57.6">
      <c r="A74" s="29" t="s">
        <v>34</v>
      </c>
      <c r="B74" s="36"/>
      <c r="C74" s="37"/>
      <c r="D74" s="37"/>
      <c r="E74" s="31" t="s">
        <v>479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480</v>
      </c>
      <c r="D75" s="29" t="s">
        <v>27</v>
      </c>
      <c r="E75" s="31" t="s">
        <v>481</v>
      </c>
      <c r="F75" s="32" t="s">
        <v>108</v>
      </c>
      <c r="G75" s="33">
        <v>32.594000000000001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28.8">
      <c r="A76" s="29" t="s">
        <v>30</v>
      </c>
      <c r="B76" s="36"/>
      <c r="C76" s="37"/>
      <c r="D76" s="37"/>
      <c r="E76" s="31" t="s">
        <v>482</v>
      </c>
      <c r="F76" s="37"/>
      <c r="G76" s="37"/>
      <c r="H76" s="37"/>
      <c r="I76" s="37"/>
      <c r="J76" s="38"/>
    </row>
    <row r="77" ht="43.2">
      <c r="A77" s="29" t="s">
        <v>32</v>
      </c>
      <c r="B77" s="36"/>
      <c r="C77" s="37"/>
      <c r="D77" s="37"/>
      <c r="E77" s="39" t="s">
        <v>483</v>
      </c>
      <c r="F77" s="37"/>
      <c r="G77" s="37"/>
      <c r="H77" s="37"/>
      <c r="I77" s="37"/>
      <c r="J77" s="38"/>
    </row>
    <row r="78" ht="43.2">
      <c r="A78" s="29" t="s">
        <v>34</v>
      </c>
      <c r="B78" s="36"/>
      <c r="C78" s="37"/>
      <c r="D78" s="37"/>
      <c r="E78" s="31" t="s">
        <v>484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485</v>
      </c>
      <c r="D79" s="29" t="s">
        <v>27</v>
      </c>
      <c r="E79" s="31" t="s">
        <v>486</v>
      </c>
      <c r="F79" s="32" t="s">
        <v>92</v>
      </c>
      <c r="G79" s="33">
        <v>576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>
      <c r="A81" s="29" t="s">
        <v>32</v>
      </c>
      <c r="B81" s="36"/>
      <c r="C81" s="37"/>
      <c r="D81" s="37"/>
      <c r="E81" s="39" t="s">
        <v>487</v>
      </c>
      <c r="F81" s="37"/>
      <c r="G81" s="37"/>
      <c r="H81" s="37"/>
      <c r="I81" s="37"/>
      <c r="J81" s="38"/>
    </row>
    <row r="82" ht="28.8">
      <c r="A82" s="29" t="s">
        <v>34</v>
      </c>
      <c r="B82" s="36"/>
      <c r="C82" s="37"/>
      <c r="D82" s="37"/>
      <c r="E82" s="31" t="s">
        <v>488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489</v>
      </c>
      <c r="D83" s="29" t="s">
        <v>27</v>
      </c>
      <c r="E83" s="31" t="s">
        <v>490</v>
      </c>
      <c r="F83" s="32" t="s">
        <v>135</v>
      </c>
      <c r="G83" s="33">
        <v>664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>
      <c r="A85" s="29" t="s">
        <v>32</v>
      </c>
      <c r="B85" s="36"/>
      <c r="C85" s="37"/>
      <c r="D85" s="37"/>
      <c r="E85" s="39" t="s">
        <v>491</v>
      </c>
      <c r="F85" s="37"/>
      <c r="G85" s="37"/>
      <c r="H85" s="37"/>
      <c r="I85" s="37"/>
      <c r="J85" s="38"/>
    </row>
    <row r="86" ht="100.8">
      <c r="A86" s="29" t="s">
        <v>34</v>
      </c>
      <c r="B86" s="36"/>
      <c r="C86" s="37"/>
      <c r="D86" s="37"/>
      <c r="E86" s="31" t="s">
        <v>492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493</v>
      </c>
      <c r="D87" s="29" t="s">
        <v>27</v>
      </c>
      <c r="E87" s="31" t="s">
        <v>494</v>
      </c>
      <c r="F87" s="32" t="s">
        <v>135</v>
      </c>
      <c r="G87" s="33">
        <v>824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>
      <c r="A89" s="29" t="s">
        <v>32</v>
      </c>
      <c r="B89" s="36"/>
      <c r="C89" s="37"/>
      <c r="D89" s="37"/>
      <c r="E89" s="39" t="s">
        <v>495</v>
      </c>
      <c r="F89" s="37"/>
      <c r="G89" s="37"/>
      <c r="H89" s="37"/>
      <c r="I89" s="37"/>
      <c r="J89" s="38"/>
    </row>
    <row r="90" ht="244.8">
      <c r="A90" s="29" t="s">
        <v>34</v>
      </c>
      <c r="B90" s="36"/>
      <c r="C90" s="37"/>
      <c r="D90" s="37"/>
      <c r="E90" s="31" t="s">
        <v>496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497</v>
      </c>
      <c r="D91" s="29" t="s">
        <v>27</v>
      </c>
      <c r="E91" s="31" t="s">
        <v>498</v>
      </c>
      <c r="F91" s="32" t="s">
        <v>126</v>
      </c>
      <c r="G91" s="33">
        <v>169.52000000000001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28.8">
      <c r="A92" s="29" t="s">
        <v>30</v>
      </c>
      <c r="B92" s="36"/>
      <c r="C92" s="37"/>
      <c r="D92" s="37"/>
      <c r="E92" s="31" t="s">
        <v>499</v>
      </c>
      <c r="F92" s="37"/>
      <c r="G92" s="37"/>
      <c r="H92" s="37"/>
      <c r="I92" s="37"/>
      <c r="J92" s="38"/>
    </row>
    <row r="93">
      <c r="A93" s="29" t="s">
        <v>32</v>
      </c>
      <c r="B93" s="36"/>
      <c r="C93" s="37"/>
      <c r="D93" s="37"/>
      <c r="E93" s="39" t="s">
        <v>500</v>
      </c>
      <c r="F93" s="37"/>
      <c r="G93" s="37"/>
      <c r="H93" s="37"/>
      <c r="I93" s="37"/>
      <c r="J93" s="38"/>
    </row>
    <row r="94" ht="409.5">
      <c r="A94" s="29" t="s">
        <v>34</v>
      </c>
      <c r="B94" s="36"/>
      <c r="C94" s="37"/>
      <c r="D94" s="37"/>
      <c r="E94" s="31" t="s">
        <v>501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502</v>
      </c>
      <c r="D95" s="29" t="s">
        <v>27</v>
      </c>
      <c r="E95" s="31" t="s">
        <v>503</v>
      </c>
      <c r="F95" s="32" t="s">
        <v>108</v>
      </c>
      <c r="G95" s="33">
        <v>25.428000000000001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504</v>
      </c>
      <c r="F96" s="37"/>
      <c r="G96" s="37"/>
      <c r="H96" s="37"/>
      <c r="I96" s="37"/>
      <c r="J96" s="38"/>
    </row>
    <row r="97">
      <c r="A97" s="29" t="s">
        <v>32</v>
      </c>
      <c r="B97" s="36"/>
      <c r="C97" s="37"/>
      <c r="D97" s="37"/>
      <c r="E97" s="39" t="s">
        <v>505</v>
      </c>
      <c r="F97" s="37"/>
      <c r="G97" s="37"/>
      <c r="H97" s="37"/>
      <c r="I97" s="37"/>
      <c r="J97" s="38"/>
    </row>
    <row r="98" ht="302.4">
      <c r="A98" s="29" t="s">
        <v>34</v>
      </c>
      <c r="B98" s="36"/>
      <c r="C98" s="37"/>
      <c r="D98" s="37"/>
      <c r="E98" s="31" t="s">
        <v>506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507</v>
      </c>
      <c r="D99" s="29" t="s">
        <v>27</v>
      </c>
      <c r="E99" s="31" t="s">
        <v>508</v>
      </c>
      <c r="F99" s="32" t="s">
        <v>77</v>
      </c>
      <c r="G99" s="33">
        <v>52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8.8">
      <c r="A100" s="29" t="s">
        <v>30</v>
      </c>
      <c r="B100" s="36"/>
      <c r="C100" s="37"/>
      <c r="D100" s="37"/>
      <c r="E100" s="31" t="s">
        <v>509</v>
      </c>
      <c r="F100" s="37"/>
      <c r="G100" s="37"/>
      <c r="H100" s="37"/>
      <c r="I100" s="37"/>
      <c r="J100" s="38"/>
    </row>
    <row r="101">
      <c r="A101" s="29" t="s">
        <v>32</v>
      </c>
      <c r="B101" s="36"/>
      <c r="C101" s="37"/>
      <c r="D101" s="37"/>
      <c r="E101" s="39" t="s">
        <v>510</v>
      </c>
      <c r="F101" s="37"/>
      <c r="G101" s="37"/>
      <c r="H101" s="37"/>
      <c r="I101" s="37"/>
      <c r="J101" s="38"/>
    </row>
    <row r="102" ht="201.6">
      <c r="A102" s="29" t="s">
        <v>34</v>
      </c>
      <c r="B102" s="36"/>
      <c r="C102" s="37"/>
      <c r="D102" s="37"/>
      <c r="E102" s="31" t="s">
        <v>511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512</v>
      </c>
      <c r="D103" s="29" t="s">
        <v>27</v>
      </c>
      <c r="E103" s="31" t="s">
        <v>513</v>
      </c>
      <c r="F103" s="32" t="s">
        <v>77</v>
      </c>
      <c r="G103" s="33">
        <v>83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514</v>
      </c>
      <c r="F104" s="37"/>
      <c r="G104" s="37"/>
      <c r="H104" s="37"/>
      <c r="I104" s="37"/>
      <c r="J104" s="38"/>
    </row>
    <row r="105">
      <c r="A105" s="29" t="s">
        <v>32</v>
      </c>
      <c r="B105" s="36"/>
      <c r="C105" s="37"/>
      <c r="D105" s="37"/>
      <c r="E105" s="39" t="s">
        <v>515</v>
      </c>
      <c r="F105" s="37"/>
      <c r="G105" s="37"/>
      <c r="H105" s="37"/>
      <c r="I105" s="37"/>
      <c r="J105" s="38"/>
    </row>
    <row r="106" ht="201.6">
      <c r="A106" s="29" t="s">
        <v>34</v>
      </c>
      <c r="B106" s="36"/>
      <c r="C106" s="37"/>
      <c r="D106" s="37"/>
      <c r="E106" s="31" t="s">
        <v>516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232</v>
      </c>
      <c r="D107" s="26"/>
      <c r="E107" s="23" t="s">
        <v>233</v>
      </c>
      <c r="F107" s="26"/>
      <c r="G107" s="26"/>
      <c r="H107" s="26"/>
      <c r="I107" s="27">
        <f>SUMIFS(I108:I123,A108:A123,"P")</f>
        <v>0</v>
      </c>
      <c r="J107" s="28"/>
    </row>
    <row r="108">
      <c r="A108" s="29" t="s">
        <v>25</v>
      </c>
      <c r="B108" s="29">
        <v>25</v>
      </c>
      <c r="C108" s="30" t="s">
        <v>517</v>
      </c>
      <c r="D108" s="29" t="s">
        <v>27</v>
      </c>
      <c r="E108" s="31" t="s">
        <v>518</v>
      </c>
      <c r="F108" s="32" t="s">
        <v>126</v>
      </c>
      <c r="G108" s="33">
        <v>30.68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28.8">
      <c r="A109" s="29" t="s">
        <v>30</v>
      </c>
      <c r="B109" s="36"/>
      <c r="C109" s="37"/>
      <c r="D109" s="37"/>
      <c r="E109" s="31" t="s">
        <v>519</v>
      </c>
      <c r="F109" s="37"/>
      <c r="G109" s="37"/>
      <c r="H109" s="37"/>
      <c r="I109" s="37"/>
      <c r="J109" s="38"/>
    </row>
    <row r="110">
      <c r="A110" s="29" t="s">
        <v>32</v>
      </c>
      <c r="B110" s="36"/>
      <c r="C110" s="37"/>
      <c r="D110" s="37"/>
      <c r="E110" s="39" t="s">
        <v>520</v>
      </c>
      <c r="F110" s="37"/>
      <c r="G110" s="37"/>
      <c r="H110" s="37"/>
      <c r="I110" s="37"/>
      <c r="J110" s="38"/>
    </row>
    <row r="111" ht="409.5">
      <c r="A111" s="29" t="s">
        <v>34</v>
      </c>
      <c r="B111" s="36"/>
      <c r="C111" s="37"/>
      <c r="D111" s="37"/>
      <c r="E111" s="31" t="s">
        <v>521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522</v>
      </c>
      <c r="D112" s="29" t="s">
        <v>27</v>
      </c>
      <c r="E112" s="31" t="s">
        <v>523</v>
      </c>
      <c r="F112" s="32" t="s">
        <v>108</v>
      </c>
      <c r="G112" s="33">
        <v>3.835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31" t="s">
        <v>524</v>
      </c>
      <c r="F113" s="37"/>
      <c r="G113" s="37"/>
      <c r="H113" s="37"/>
      <c r="I113" s="37"/>
      <c r="J113" s="38"/>
    </row>
    <row r="114">
      <c r="A114" s="29" t="s">
        <v>32</v>
      </c>
      <c r="B114" s="36"/>
      <c r="C114" s="37"/>
      <c r="D114" s="37"/>
      <c r="E114" s="39" t="s">
        <v>525</v>
      </c>
      <c r="F114" s="37"/>
      <c r="G114" s="37"/>
      <c r="H114" s="37"/>
      <c r="I114" s="37"/>
      <c r="J114" s="38"/>
    </row>
    <row r="115" ht="273.6">
      <c r="A115" s="29" t="s">
        <v>34</v>
      </c>
      <c r="B115" s="36"/>
      <c r="C115" s="37"/>
      <c r="D115" s="37"/>
      <c r="E115" s="31" t="s">
        <v>526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527</v>
      </c>
      <c r="D116" s="29" t="s">
        <v>27</v>
      </c>
      <c r="E116" s="31" t="s">
        <v>528</v>
      </c>
      <c r="F116" s="32" t="s">
        <v>126</v>
      </c>
      <c r="G116" s="33">
        <v>159.34999999999999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28.8">
      <c r="A117" s="29" t="s">
        <v>30</v>
      </c>
      <c r="B117" s="36"/>
      <c r="C117" s="37"/>
      <c r="D117" s="37"/>
      <c r="E117" s="31" t="s">
        <v>529</v>
      </c>
      <c r="F117" s="37"/>
      <c r="G117" s="37"/>
      <c r="H117" s="37"/>
      <c r="I117" s="37"/>
      <c r="J117" s="38"/>
    </row>
    <row r="118">
      <c r="A118" s="29" t="s">
        <v>32</v>
      </c>
      <c r="B118" s="36"/>
      <c r="C118" s="37"/>
      <c r="D118" s="37"/>
      <c r="E118" s="39" t="s">
        <v>530</v>
      </c>
      <c r="F118" s="37"/>
      <c r="G118" s="37"/>
      <c r="H118" s="37"/>
      <c r="I118" s="37"/>
      <c r="J118" s="38"/>
    </row>
    <row r="119" ht="409.5">
      <c r="A119" s="29" t="s">
        <v>34</v>
      </c>
      <c r="B119" s="36"/>
      <c r="C119" s="37"/>
      <c r="D119" s="37"/>
      <c r="E119" s="31" t="s">
        <v>244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531</v>
      </c>
      <c r="D120" s="29" t="s">
        <v>27</v>
      </c>
      <c r="E120" s="31" t="s">
        <v>532</v>
      </c>
      <c r="F120" s="32" t="s">
        <v>108</v>
      </c>
      <c r="G120" s="33">
        <v>27.885999999999999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533</v>
      </c>
      <c r="F121" s="37"/>
      <c r="G121" s="37"/>
      <c r="H121" s="37"/>
      <c r="I121" s="37"/>
      <c r="J121" s="38"/>
    </row>
    <row r="122">
      <c r="A122" s="29" t="s">
        <v>32</v>
      </c>
      <c r="B122" s="36"/>
      <c r="C122" s="37"/>
      <c r="D122" s="37"/>
      <c r="E122" s="39" t="s">
        <v>534</v>
      </c>
      <c r="F122" s="37"/>
      <c r="G122" s="37"/>
      <c r="H122" s="37"/>
      <c r="I122" s="37"/>
      <c r="J122" s="38"/>
    </row>
    <row r="123" ht="302.4">
      <c r="A123" s="29" t="s">
        <v>34</v>
      </c>
      <c r="B123" s="36"/>
      <c r="C123" s="37"/>
      <c r="D123" s="37"/>
      <c r="E123" s="31" t="s">
        <v>535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238</v>
      </c>
      <c r="D124" s="26"/>
      <c r="E124" s="23" t="s">
        <v>239</v>
      </c>
      <c r="F124" s="26"/>
      <c r="G124" s="26"/>
      <c r="H124" s="26"/>
      <c r="I124" s="27">
        <f>SUMIFS(I125:I136,A125:A136,"P")</f>
        <v>0</v>
      </c>
      <c r="J124" s="28"/>
    </row>
    <row r="125">
      <c r="A125" s="29" t="s">
        <v>25</v>
      </c>
      <c r="B125" s="29">
        <v>29</v>
      </c>
      <c r="C125" s="30" t="s">
        <v>536</v>
      </c>
      <c r="D125" s="29" t="s">
        <v>27</v>
      </c>
      <c r="E125" s="31" t="s">
        <v>537</v>
      </c>
      <c r="F125" s="32" t="s">
        <v>126</v>
      </c>
      <c r="G125" s="33">
        <v>24.84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538</v>
      </c>
      <c r="F126" s="37"/>
      <c r="G126" s="37"/>
      <c r="H126" s="37"/>
      <c r="I126" s="37"/>
      <c r="J126" s="38"/>
    </row>
    <row r="127">
      <c r="A127" s="29" t="s">
        <v>32</v>
      </c>
      <c r="B127" s="36"/>
      <c r="C127" s="37"/>
      <c r="D127" s="37"/>
      <c r="E127" s="39" t="s">
        <v>539</v>
      </c>
      <c r="F127" s="37"/>
      <c r="G127" s="37"/>
      <c r="H127" s="37"/>
      <c r="I127" s="37"/>
      <c r="J127" s="38"/>
    </row>
    <row r="128" ht="409.5">
      <c r="A128" s="29" t="s">
        <v>34</v>
      </c>
      <c r="B128" s="36"/>
      <c r="C128" s="37"/>
      <c r="D128" s="37"/>
      <c r="E128" s="31" t="s">
        <v>244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240</v>
      </c>
      <c r="D129" s="29" t="s">
        <v>27</v>
      </c>
      <c r="E129" s="31" t="s">
        <v>540</v>
      </c>
      <c r="F129" s="32" t="s">
        <v>126</v>
      </c>
      <c r="G129" s="33">
        <v>34.564999999999998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541</v>
      </c>
      <c r="F130" s="37"/>
      <c r="G130" s="37"/>
      <c r="H130" s="37"/>
      <c r="I130" s="37"/>
      <c r="J130" s="38"/>
    </row>
    <row r="131">
      <c r="A131" s="29" t="s">
        <v>32</v>
      </c>
      <c r="B131" s="36"/>
      <c r="C131" s="37"/>
      <c r="D131" s="37"/>
      <c r="E131" s="39" t="s">
        <v>542</v>
      </c>
      <c r="F131" s="37"/>
      <c r="G131" s="37"/>
      <c r="H131" s="37"/>
      <c r="I131" s="37"/>
      <c r="J131" s="38"/>
    </row>
    <row r="132" ht="409.5">
      <c r="A132" s="29" t="s">
        <v>34</v>
      </c>
      <c r="B132" s="36"/>
      <c r="C132" s="37"/>
      <c r="D132" s="37"/>
      <c r="E132" s="31" t="s">
        <v>543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254</v>
      </c>
      <c r="D133" s="29" t="s">
        <v>27</v>
      </c>
      <c r="E133" s="31" t="s">
        <v>255</v>
      </c>
      <c r="F133" s="32" t="s">
        <v>126</v>
      </c>
      <c r="G133" s="33">
        <v>98.900000000000006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57.6">
      <c r="A134" s="29" t="s">
        <v>30</v>
      </c>
      <c r="B134" s="36"/>
      <c r="C134" s="37"/>
      <c r="D134" s="37"/>
      <c r="E134" s="31" t="s">
        <v>544</v>
      </c>
      <c r="F134" s="37"/>
      <c r="G134" s="37"/>
      <c r="H134" s="37"/>
      <c r="I134" s="37"/>
      <c r="J134" s="38"/>
    </row>
    <row r="135">
      <c r="A135" s="29" t="s">
        <v>32</v>
      </c>
      <c r="B135" s="36"/>
      <c r="C135" s="37"/>
      <c r="D135" s="37"/>
      <c r="E135" s="39" t="s">
        <v>545</v>
      </c>
      <c r="F135" s="37"/>
      <c r="G135" s="37"/>
      <c r="H135" s="37"/>
      <c r="I135" s="37"/>
      <c r="J135" s="38"/>
    </row>
    <row r="136" ht="57.6">
      <c r="A136" s="29" t="s">
        <v>34</v>
      </c>
      <c r="B136" s="36"/>
      <c r="C136" s="37"/>
      <c r="D136" s="37"/>
      <c r="E136" s="31" t="s">
        <v>258</v>
      </c>
      <c r="F136" s="37"/>
      <c r="G136" s="37"/>
      <c r="H136" s="37"/>
      <c r="I136" s="37"/>
      <c r="J136" s="38"/>
    </row>
    <row r="137">
      <c r="A137" s="23" t="s">
        <v>22</v>
      </c>
      <c r="B137" s="24"/>
      <c r="C137" s="25" t="s">
        <v>546</v>
      </c>
      <c r="D137" s="26"/>
      <c r="E137" s="23" t="s">
        <v>547</v>
      </c>
      <c r="F137" s="26"/>
      <c r="G137" s="26"/>
      <c r="H137" s="26"/>
      <c r="I137" s="27">
        <f>SUMIFS(I138:I157,A138:A157,"P")</f>
        <v>0</v>
      </c>
      <c r="J137" s="28"/>
    </row>
    <row r="138">
      <c r="A138" s="29" t="s">
        <v>25</v>
      </c>
      <c r="B138" s="29">
        <v>32</v>
      </c>
      <c r="C138" s="30" t="s">
        <v>548</v>
      </c>
      <c r="D138" s="29" t="s">
        <v>27</v>
      </c>
      <c r="E138" s="31" t="s">
        <v>549</v>
      </c>
      <c r="F138" s="32" t="s">
        <v>92</v>
      </c>
      <c r="G138" s="33">
        <v>2032.5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550</v>
      </c>
      <c r="F139" s="37"/>
      <c r="G139" s="37"/>
      <c r="H139" s="37"/>
      <c r="I139" s="37"/>
      <c r="J139" s="38"/>
    </row>
    <row r="140" ht="57.6">
      <c r="A140" s="29" t="s">
        <v>32</v>
      </c>
      <c r="B140" s="36"/>
      <c r="C140" s="37"/>
      <c r="D140" s="37"/>
      <c r="E140" s="39" t="s">
        <v>551</v>
      </c>
      <c r="F140" s="37"/>
      <c r="G140" s="37"/>
      <c r="H140" s="37"/>
      <c r="I140" s="37"/>
      <c r="J140" s="38"/>
    </row>
    <row r="141" ht="259.2">
      <c r="A141" s="29" t="s">
        <v>34</v>
      </c>
      <c r="B141" s="36"/>
      <c r="C141" s="37"/>
      <c r="D141" s="37"/>
      <c r="E141" s="31" t="s">
        <v>552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553</v>
      </c>
      <c r="D142" s="29" t="s">
        <v>27</v>
      </c>
      <c r="E142" s="31" t="s">
        <v>554</v>
      </c>
      <c r="F142" s="32" t="s">
        <v>92</v>
      </c>
      <c r="G142" s="33">
        <v>208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30</v>
      </c>
      <c r="B143" s="36"/>
      <c r="C143" s="37"/>
      <c r="D143" s="37"/>
      <c r="E143" s="31" t="s">
        <v>555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556</v>
      </c>
      <c r="F144" s="37"/>
      <c r="G144" s="37"/>
      <c r="H144" s="37"/>
      <c r="I144" s="37"/>
      <c r="J144" s="38"/>
    </row>
    <row r="145" ht="259.2">
      <c r="A145" s="29" t="s">
        <v>34</v>
      </c>
      <c r="B145" s="36"/>
      <c r="C145" s="37"/>
      <c r="D145" s="37"/>
      <c r="E145" s="31" t="s">
        <v>552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557</v>
      </c>
      <c r="D146" s="29" t="s">
        <v>27</v>
      </c>
      <c r="E146" s="31" t="s">
        <v>558</v>
      </c>
      <c r="F146" s="32" t="s">
        <v>92</v>
      </c>
      <c r="G146" s="33">
        <v>677.5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559</v>
      </c>
      <c r="F147" s="37"/>
      <c r="G147" s="37"/>
      <c r="H147" s="37"/>
      <c r="I147" s="37"/>
      <c r="J147" s="38"/>
    </row>
    <row r="148" ht="57.6">
      <c r="A148" s="29" t="s">
        <v>32</v>
      </c>
      <c r="B148" s="36"/>
      <c r="C148" s="37"/>
      <c r="D148" s="37"/>
      <c r="E148" s="39" t="s">
        <v>560</v>
      </c>
      <c r="F148" s="37"/>
      <c r="G148" s="37"/>
      <c r="H148" s="37"/>
      <c r="I148" s="37"/>
      <c r="J148" s="38"/>
    </row>
    <row r="149" ht="43.2">
      <c r="A149" s="29" t="s">
        <v>34</v>
      </c>
      <c r="B149" s="36"/>
      <c r="C149" s="37"/>
      <c r="D149" s="37"/>
      <c r="E149" s="31" t="s">
        <v>561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562</v>
      </c>
      <c r="D150" s="29" t="s">
        <v>27</v>
      </c>
      <c r="E150" s="31" t="s">
        <v>563</v>
      </c>
      <c r="F150" s="32" t="s">
        <v>92</v>
      </c>
      <c r="G150" s="33">
        <v>301.10000000000002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31" t="s">
        <v>564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565</v>
      </c>
      <c r="F152" s="37"/>
      <c r="G152" s="37"/>
      <c r="H152" s="37"/>
      <c r="I152" s="37"/>
      <c r="J152" s="38"/>
    </row>
    <row r="153" ht="57.6">
      <c r="A153" s="29" t="s">
        <v>34</v>
      </c>
      <c r="B153" s="36"/>
      <c r="C153" s="37"/>
      <c r="D153" s="37"/>
      <c r="E153" s="31" t="s">
        <v>566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567</v>
      </c>
      <c r="D154" s="29" t="s">
        <v>27</v>
      </c>
      <c r="E154" s="31" t="s">
        <v>568</v>
      </c>
      <c r="F154" s="32" t="s">
        <v>92</v>
      </c>
      <c r="G154" s="33">
        <v>176.80000000000001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569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570</v>
      </c>
      <c r="F156" s="37"/>
      <c r="G156" s="37"/>
      <c r="H156" s="37"/>
      <c r="I156" s="37"/>
      <c r="J156" s="38"/>
    </row>
    <row r="157" ht="57.6">
      <c r="A157" s="29" t="s">
        <v>34</v>
      </c>
      <c r="B157" s="36"/>
      <c r="C157" s="37"/>
      <c r="D157" s="37"/>
      <c r="E157" s="31" t="s">
        <v>566</v>
      </c>
      <c r="F157" s="37"/>
      <c r="G157" s="37"/>
      <c r="H157" s="37"/>
      <c r="I157" s="37"/>
      <c r="J157" s="38"/>
    </row>
    <row r="158">
      <c r="A158" s="23" t="s">
        <v>22</v>
      </c>
      <c r="B158" s="24"/>
      <c r="C158" s="25" t="s">
        <v>308</v>
      </c>
      <c r="D158" s="26"/>
      <c r="E158" s="23" t="s">
        <v>309</v>
      </c>
      <c r="F158" s="26"/>
      <c r="G158" s="26"/>
      <c r="H158" s="26"/>
      <c r="I158" s="27">
        <f>SUMIFS(I159:I166,A159:A166,"P")</f>
        <v>0</v>
      </c>
      <c r="J158" s="28"/>
    </row>
    <row r="159">
      <c r="A159" s="29" t="s">
        <v>25</v>
      </c>
      <c r="B159" s="29">
        <v>37</v>
      </c>
      <c r="C159" s="30" t="s">
        <v>571</v>
      </c>
      <c r="D159" s="29" t="s">
        <v>27</v>
      </c>
      <c r="E159" s="31" t="s">
        <v>572</v>
      </c>
      <c r="F159" s="32" t="s">
        <v>135</v>
      </c>
      <c r="G159" s="33">
        <v>104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28.8">
      <c r="A160" s="29" t="s">
        <v>30</v>
      </c>
      <c r="B160" s="36"/>
      <c r="C160" s="37"/>
      <c r="D160" s="37"/>
      <c r="E160" s="31" t="s">
        <v>573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574</v>
      </c>
      <c r="F161" s="37"/>
      <c r="G161" s="37"/>
      <c r="H161" s="37"/>
      <c r="I161" s="37"/>
      <c r="J161" s="38"/>
    </row>
    <row r="162" ht="302.4">
      <c r="A162" s="29" t="s">
        <v>34</v>
      </c>
      <c r="B162" s="36"/>
      <c r="C162" s="37"/>
      <c r="D162" s="37"/>
      <c r="E162" s="31" t="s">
        <v>575</v>
      </c>
      <c r="F162" s="37"/>
      <c r="G162" s="37"/>
      <c r="H162" s="37"/>
      <c r="I162" s="37"/>
      <c r="J162" s="38"/>
    </row>
    <row r="163">
      <c r="A163" s="29" t="s">
        <v>25</v>
      </c>
      <c r="B163" s="29">
        <v>38</v>
      </c>
      <c r="C163" s="30" t="s">
        <v>576</v>
      </c>
      <c r="D163" s="29" t="s">
        <v>27</v>
      </c>
      <c r="E163" s="31" t="s">
        <v>577</v>
      </c>
      <c r="F163" s="32" t="s">
        <v>135</v>
      </c>
      <c r="G163" s="33">
        <v>15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28.8">
      <c r="A164" s="29" t="s">
        <v>30</v>
      </c>
      <c r="B164" s="36"/>
      <c r="C164" s="37"/>
      <c r="D164" s="37"/>
      <c r="E164" s="31" t="s">
        <v>578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579</v>
      </c>
      <c r="F165" s="37"/>
      <c r="G165" s="37"/>
      <c r="H165" s="37"/>
      <c r="I165" s="37"/>
      <c r="J165" s="38"/>
    </row>
    <row r="166" ht="302.4">
      <c r="A166" s="29" t="s">
        <v>34</v>
      </c>
      <c r="B166" s="36"/>
      <c r="C166" s="37"/>
      <c r="D166" s="37"/>
      <c r="E166" s="31" t="s">
        <v>575</v>
      </c>
      <c r="F166" s="37"/>
      <c r="G166" s="37"/>
      <c r="H166" s="37"/>
      <c r="I166" s="37"/>
      <c r="J166" s="38"/>
    </row>
    <row r="167">
      <c r="A167" s="23" t="s">
        <v>22</v>
      </c>
      <c r="B167" s="24"/>
      <c r="C167" s="25" t="s">
        <v>314</v>
      </c>
      <c r="D167" s="26"/>
      <c r="E167" s="23" t="s">
        <v>315</v>
      </c>
      <c r="F167" s="26"/>
      <c r="G167" s="26"/>
      <c r="H167" s="26"/>
      <c r="I167" s="27">
        <f>SUMIFS(I168:I187,A168:A187,"P")</f>
        <v>0</v>
      </c>
      <c r="J167" s="28"/>
    </row>
    <row r="168">
      <c r="A168" s="29" t="s">
        <v>25</v>
      </c>
      <c r="B168" s="29">
        <v>39</v>
      </c>
      <c r="C168" s="30" t="s">
        <v>580</v>
      </c>
      <c r="D168" s="29" t="s">
        <v>27</v>
      </c>
      <c r="E168" s="31" t="s">
        <v>581</v>
      </c>
      <c r="F168" s="32" t="s">
        <v>135</v>
      </c>
      <c r="G168" s="33">
        <v>104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28.8">
      <c r="A169" s="29" t="s">
        <v>30</v>
      </c>
      <c r="B169" s="36"/>
      <c r="C169" s="37"/>
      <c r="D169" s="37"/>
      <c r="E169" s="31" t="s">
        <v>582</v>
      </c>
      <c r="F169" s="37"/>
      <c r="G169" s="37"/>
      <c r="H169" s="37"/>
      <c r="I169" s="37"/>
      <c r="J169" s="38"/>
    </row>
    <row r="170">
      <c r="A170" s="29" t="s">
        <v>32</v>
      </c>
      <c r="B170" s="36"/>
      <c r="C170" s="37"/>
      <c r="D170" s="37"/>
      <c r="E170" s="39" t="s">
        <v>574</v>
      </c>
      <c r="F170" s="37"/>
      <c r="G170" s="37"/>
      <c r="H170" s="37"/>
      <c r="I170" s="37"/>
      <c r="J170" s="38"/>
    </row>
    <row r="171" ht="144">
      <c r="A171" s="29" t="s">
        <v>34</v>
      </c>
      <c r="B171" s="36"/>
      <c r="C171" s="37"/>
      <c r="D171" s="37"/>
      <c r="E171" s="31" t="s">
        <v>583</v>
      </c>
      <c r="F171" s="37"/>
      <c r="G171" s="37"/>
      <c r="H171" s="37"/>
      <c r="I171" s="37"/>
      <c r="J171" s="38"/>
    </row>
    <row r="172">
      <c r="A172" s="29" t="s">
        <v>25</v>
      </c>
      <c r="B172" s="29">
        <v>40</v>
      </c>
      <c r="C172" s="30" t="s">
        <v>320</v>
      </c>
      <c r="D172" s="29" t="s">
        <v>27</v>
      </c>
      <c r="E172" s="31" t="s">
        <v>321</v>
      </c>
      <c r="F172" s="32" t="s">
        <v>135</v>
      </c>
      <c r="G172" s="33">
        <v>4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 ht="28.8">
      <c r="A173" s="29" t="s">
        <v>30</v>
      </c>
      <c r="B173" s="36"/>
      <c r="C173" s="37"/>
      <c r="D173" s="37"/>
      <c r="E173" s="31" t="s">
        <v>322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584</v>
      </c>
      <c r="F174" s="37"/>
      <c r="G174" s="37"/>
      <c r="H174" s="37"/>
      <c r="I174" s="37"/>
      <c r="J174" s="38"/>
    </row>
    <row r="175" ht="57.6">
      <c r="A175" s="29" t="s">
        <v>34</v>
      </c>
      <c r="B175" s="36"/>
      <c r="C175" s="37"/>
      <c r="D175" s="37"/>
      <c r="E175" s="31" t="s">
        <v>324</v>
      </c>
      <c r="F175" s="37"/>
      <c r="G175" s="37"/>
      <c r="H175" s="37"/>
      <c r="I175" s="37"/>
      <c r="J175" s="38"/>
    </row>
    <row r="176">
      <c r="A176" s="29" t="s">
        <v>25</v>
      </c>
      <c r="B176" s="29">
        <v>41</v>
      </c>
      <c r="C176" s="30" t="s">
        <v>585</v>
      </c>
      <c r="D176" s="29" t="s">
        <v>27</v>
      </c>
      <c r="E176" s="31" t="s">
        <v>586</v>
      </c>
      <c r="F176" s="32" t="s">
        <v>126</v>
      </c>
      <c r="G176" s="33">
        <v>3.7799999999999998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 ht="43.2">
      <c r="A177" s="29" t="s">
        <v>30</v>
      </c>
      <c r="B177" s="36"/>
      <c r="C177" s="37"/>
      <c r="D177" s="37"/>
      <c r="E177" s="31" t="s">
        <v>587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588</v>
      </c>
      <c r="F178" s="37"/>
      <c r="G178" s="37"/>
      <c r="H178" s="37"/>
      <c r="I178" s="37"/>
      <c r="J178" s="38"/>
    </row>
    <row r="179" ht="144">
      <c r="A179" s="29" t="s">
        <v>34</v>
      </c>
      <c r="B179" s="36"/>
      <c r="C179" s="37"/>
      <c r="D179" s="37"/>
      <c r="E179" s="31" t="s">
        <v>589</v>
      </c>
      <c r="F179" s="37"/>
      <c r="G179" s="37"/>
      <c r="H179" s="37"/>
      <c r="I179" s="37"/>
      <c r="J179" s="38"/>
    </row>
    <row r="180">
      <c r="A180" s="29" t="s">
        <v>25</v>
      </c>
      <c r="B180" s="29">
        <v>42</v>
      </c>
      <c r="C180" s="30" t="s">
        <v>590</v>
      </c>
      <c r="D180" s="29" t="s">
        <v>27</v>
      </c>
      <c r="E180" s="31" t="s">
        <v>591</v>
      </c>
      <c r="F180" s="32" t="s">
        <v>126</v>
      </c>
      <c r="G180" s="33">
        <v>179.30500000000001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43.2">
      <c r="A181" s="29" t="s">
        <v>30</v>
      </c>
      <c r="B181" s="36"/>
      <c r="C181" s="37"/>
      <c r="D181" s="37"/>
      <c r="E181" s="31" t="s">
        <v>592</v>
      </c>
      <c r="F181" s="37"/>
      <c r="G181" s="37"/>
      <c r="H181" s="37"/>
      <c r="I181" s="37"/>
      <c r="J181" s="38"/>
    </row>
    <row r="182" ht="57.6">
      <c r="A182" s="29" t="s">
        <v>32</v>
      </c>
      <c r="B182" s="36"/>
      <c r="C182" s="37"/>
      <c r="D182" s="37"/>
      <c r="E182" s="39" t="s">
        <v>593</v>
      </c>
      <c r="F182" s="37"/>
      <c r="G182" s="37"/>
      <c r="H182" s="37"/>
      <c r="I182" s="37"/>
      <c r="J182" s="38"/>
    </row>
    <row r="183" ht="144">
      <c r="A183" s="29" t="s">
        <v>34</v>
      </c>
      <c r="B183" s="36"/>
      <c r="C183" s="37"/>
      <c r="D183" s="37"/>
      <c r="E183" s="31" t="s">
        <v>589</v>
      </c>
      <c r="F183" s="37"/>
      <c r="G183" s="37"/>
      <c r="H183" s="37"/>
      <c r="I183" s="37"/>
      <c r="J183" s="38"/>
    </row>
    <row r="184">
      <c r="A184" s="29" t="s">
        <v>25</v>
      </c>
      <c r="B184" s="29">
        <v>43</v>
      </c>
      <c r="C184" s="30" t="s">
        <v>594</v>
      </c>
      <c r="D184" s="29" t="s">
        <v>27</v>
      </c>
      <c r="E184" s="31" t="s">
        <v>595</v>
      </c>
      <c r="F184" s="32" t="s">
        <v>92</v>
      </c>
      <c r="G184" s="33">
        <v>167.86000000000001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30</v>
      </c>
      <c r="B185" s="36"/>
      <c r="C185" s="37"/>
      <c r="D185" s="37"/>
      <c r="E185" s="43" t="s">
        <v>27</v>
      </c>
      <c r="F185" s="37"/>
      <c r="G185" s="37"/>
      <c r="H185" s="37"/>
      <c r="I185" s="37"/>
      <c r="J185" s="38"/>
    </row>
    <row r="186" ht="43.2">
      <c r="A186" s="29" t="s">
        <v>32</v>
      </c>
      <c r="B186" s="36"/>
      <c r="C186" s="37"/>
      <c r="D186" s="37"/>
      <c r="E186" s="39" t="s">
        <v>596</v>
      </c>
      <c r="F186" s="37"/>
      <c r="G186" s="37"/>
      <c r="H186" s="37"/>
      <c r="I186" s="37"/>
      <c r="J186" s="38"/>
    </row>
    <row r="187" ht="158.4">
      <c r="A187" s="29" t="s">
        <v>34</v>
      </c>
      <c r="B187" s="40"/>
      <c r="C187" s="41"/>
      <c r="D187" s="41"/>
      <c r="E187" s="31" t="s">
        <v>597</v>
      </c>
      <c r="F187" s="41"/>
      <c r="G187" s="41"/>
      <c r="H187" s="41"/>
      <c r="I187" s="41"/>
      <c r="J187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2026-01-13T11:10:36Z</dcterms:created>
  <dcterms:modified xsi:type="dcterms:W3CDTF">2026-01-13T11:10:37Z</dcterms:modified>
</cp:coreProperties>
</file>